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codeName="ThisWorkbook" defaultThemeVersion="124226"/>
  <mc:AlternateContent xmlns:mc="http://schemas.openxmlformats.org/markup-compatibility/2006">
    <mc:Choice Requires="x15">
      <x15ac:absPath xmlns:x15ac="http://schemas.microsoft.com/office/spreadsheetml/2010/11/ac" url="\\share-internal.deere.com\DavWWWRoot\teams\gpt\Supplier Qualification Forms\"/>
    </mc:Choice>
  </mc:AlternateContent>
  <xr:revisionPtr revIDLastSave="0" documentId="13_ncr:1_{8CBAEB95-B35D-47F9-A80B-028866C546FF}" xr6:coauthVersionLast="45" xr6:coauthVersionMax="45" xr10:uidLastSave="{00000000-0000-0000-0000-000000000000}"/>
  <bookViews>
    <workbookView xWindow="-120" yWindow="-120" windowWidth="29040" windowHeight="15840" xr2:uid="{00000000-000D-0000-FFFF-FFFF00000000}"/>
  </bookViews>
  <sheets>
    <sheet name="Form Instructions" sheetId="13" r:id="rId1"/>
    <sheet name="Process Information" sheetId="14" r:id="rId2"/>
    <sheet name="Results Table" sheetId="17" r:id="rId3"/>
    <sheet name="Photos" sheetId="15" state="hidden" r:id="rId4"/>
    <sheet name="Edge Coverage Report" sheetId="16" state="hidden" r:id="rId5"/>
  </sheets>
  <definedNames>
    <definedName name="Dropdown9" localSheetId="2">'Results Table'!#REF!</definedName>
    <definedName name="_xlnm.Print_Area" localSheetId="0">'Form Instructions'!$A$1:$N$109</definedName>
    <definedName name="_xlnm.Print_Area" localSheetId="1">'Process Information'!$A$1:$L$101</definedName>
    <definedName name="_xlnm.Print_Area" localSheetId="2">'Results Table'!$A$1:$M$46</definedName>
    <definedName name="_xlnm.Print_Titles" localSheetId="1">'Process Information'!$3:$4</definedName>
    <definedName name="_xlnm.Print_Titles" localSheetId="2">'Results Table'!$1:$1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87" i="14" l="1"/>
  <c r="O86" i="14"/>
  <c r="N87" i="14"/>
  <c r="N86" i="14"/>
  <c r="N93" i="14" s="1"/>
  <c r="O93" i="14"/>
  <c r="O25" i="17"/>
  <c r="O26" i="17"/>
  <c r="O27" i="17"/>
  <c r="O28" i="17"/>
  <c r="O29" i="17"/>
  <c r="O30" i="17"/>
  <c r="O31" i="17"/>
  <c r="O32" i="17"/>
  <c r="O33" i="17"/>
  <c r="O34" i="17"/>
  <c r="O35" i="17"/>
  <c r="O36" i="17"/>
  <c r="O37" i="17"/>
  <c r="O38" i="17"/>
  <c r="O24" i="17"/>
  <c r="O19" i="17"/>
  <c r="O20" i="17" s="1"/>
  <c r="C22" i="17" s="1"/>
  <c r="N88" i="14" l="1"/>
  <c r="N99" i="14" s="1"/>
  <c r="N90" i="14"/>
  <c r="N92" i="14"/>
  <c r="N94" i="14"/>
  <c r="O88" i="14"/>
  <c r="O90" i="14"/>
  <c r="O92" i="14"/>
  <c r="O94" i="14"/>
  <c r="O99" i="14" s="1"/>
  <c r="N89" i="14"/>
  <c r="N91" i="14"/>
  <c r="O89" i="14"/>
  <c r="O91" i="14"/>
  <c r="C20" i="17"/>
  <c r="B20" i="17"/>
  <c r="M1" i="17"/>
  <c r="E76" i="14"/>
  <c r="O70" i="14" l="1"/>
  <c r="B70" i="14" s="1"/>
  <c r="K3" i="14"/>
  <c r="J26" i="14" l="1"/>
  <c r="J25" i="14"/>
  <c r="J24" i="14"/>
  <c r="E13" i="17" l="1"/>
  <c r="E16" i="17"/>
  <c r="O2" i="17" l="1"/>
  <c r="D24" i="14" l="1"/>
  <c r="B1" i="17" s="1"/>
  <c r="D25" i="14"/>
  <c r="D26" i="14"/>
  <c r="D27" i="14"/>
  <c r="C13" i="17"/>
  <c r="D5" i="17"/>
  <c r="D6" i="17"/>
  <c r="D7" i="17"/>
  <c r="D8" i="17"/>
  <c r="D9" i="17"/>
  <c r="D10" i="17"/>
  <c r="D1" i="17"/>
  <c r="G13" i="17" l="1"/>
  <c r="F13" i="17"/>
  <c r="G17" i="17"/>
  <c r="G16" i="17"/>
  <c r="F17" i="17"/>
  <c r="F16" i="17"/>
  <c r="E17" i="17"/>
  <c r="D22" i="17"/>
  <c r="D21" i="17"/>
  <c r="D17" i="17"/>
  <c r="D16" i="17"/>
  <c r="D15" i="17"/>
  <c r="D14" i="17"/>
  <c r="D13" i="17"/>
  <c r="D12" i="17"/>
  <c r="D11" i="17"/>
  <c r="P3" i="17"/>
  <c r="B5" i="17"/>
  <c r="B11" i="17" l="1"/>
  <c r="E79" i="14" l="1"/>
  <c r="E80" i="14"/>
  <c r="E81" i="14"/>
  <c r="D28" i="14"/>
  <c r="D29" i="14"/>
  <c r="B88" i="14"/>
  <c r="B87" i="14"/>
  <c r="B86" i="14"/>
</calcChain>
</file>

<file path=xl/sharedStrings.xml><?xml version="1.0" encoding="utf-8"?>
<sst xmlns="http://schemas.openxmlformats.org/spreadsheetml/2006/main" count="548" uniqueCount="327">
  <si>
    <t>Date</t>
  </si>
  <si>
    <t>Final Rinse before paint</t>
  </si>
  <si>
    <t>Comments</t>
  </si>
  <si>
    <t>TEST REQUIRED</t>
  </si>
  <si>
    <t>REQUIREMENT</t>
  </si>
  <si>
    <t xml:space="preserve">RESULTS </t>
  </si>
  <si>
    <t>DFT (μm)</t>
  </si>
  <si>
    <t>NOTES</t>
  </si>
  <si>
    <t>B</t>
  </si>
  <si>
    <t>C1</t>
  </si>
  <si>
    <t>C2</t>
  </si>
  <si>
    <t>10 ASTM Blister Rating</t>
  </si>
  <si>
    <t>10 ASTM Surface Rust Rating</t>
  </si>
  <si>
    <t>Visual Match</t>
  </si>
  <si>
    <t>50 – 60, 60° Meter</t>
  </si>
  <si>
    <t>20 – 30, 60° Meter</t>
  </si>
  <si>
    <t>C3</t>
  </si>
  <si>
    <t>Salt Spray
(JDQ 115)</t>
  </si>
  <si>
    <t>&lt; 3.0 mm Mean Creep from Scribe</t>
  </si>
  <si>
    <t>Humidity Resistance
(JDQ120)</t>
  </si>
  <si>
    <t>Pencil Hardness (JDQ11)</t>
  </si>
  <si>
    <t>Dry Adhesion (JDQ17)</t>
  </si>
  <si>
    <t>Initial Gloss* (JDQ12)</t>
  </si>
  <si>
    <t>(high gloss colors)</t>
  </si>
  <si>
    <t>(medium gloss colors)</t>
  </si>
  <si>
    <t>PASS</t>
  </si>
  <si>
    <t>/ FAIL</t>
  </si>
  <si>
    <t>(100mm x 300mm x 0.8mm thick panels may be used)</t>
  </si>
  <si>
    <t>John Deere Preferred Paint Suppliers by Application:</t>
  </si>
  <si>
    <t>Liquid</t>
  </si>
  <si>
    <t>Powder</t>
  </si>
  <si>
    <t>E-Coat</t>
  </si>
  <si>
    <t>Gross &amp; Perthun</t>
  </si>
  <si>
    <t>PPG</t>
  </si>
  <si>
    <t>Valspar</t>
  </si>
  <si>
    <t>Country</t>
  </si>
  <si>
    <t>Street Address</t>
  </si>
  <si>
    <t>City</t>
  </si>
  <si>
    <t>State</t>
  </si>
  <si>
    <t>Postal Code</t>
  </si>
  <si>
    <t>Contact Phone</t>
  </si>
  <si>
    <t>Contact email</t>
  </si>
  <si>
    <t>Primary Contact Name</t>
  </si>
  <si>
    <t>Top-coat supplier</t>
  </si>
  <si>
    <t>If other, list here</t>
  </si>
  <si>
    <t>Paint Type</t>
  </si>
  <si>
    <t>Resin Technology</t>
  </si>
  <si>
    <t>Paint Color</t>
  </si>
  <si>
    <t>Prime-coat supplier</t>
  </si>
  <si>
    <t>Validation Lists</t>
  </si>
  <si>
    <t>Akzo Nobel</t>
  </si>
  <si>
    <t>Other</t>
  </si>
  <si>
    <t>Top-coat Supplier</t>
  </si>
  <si>
    <t>Prime-coat Supplier</t>
  </si>
  <si>
    <t>Liquid Spray</t>
  </si>
  <si>
    <t>Liquid Dip</t>
  </si>
  <si>
    <t>Powder Coat</t>
  </si>
  <si>
    <t>Aftermarket/Repair</t>
  </si>
  <si>
    <t>Acrylic</t>
  </si>
  <si>
    <t>Epoxy</t>
  </si>
  <si>
    <t>Polyester</t>
  </si>
  <si>
    <t>Urethane</t>
  </si>
  <si>
    <t>Pretreatment Process Information</t>
  </si>
  <si>
    <t>Number of Stages</t>
  </si>
  <si>
    <t>Process Type</t>
  </si>
  <si>
    <t>Abrasive Blasting</t>
  </si>
  <si>
    <t>Pickling Stage</t>
  </si>
  <si>
    <t>Cleaner Technology</t>
  </si>
  <si>
    <t>Pretreatment Chemical</t>
  </si>
  <si>
    <t>Sealer/Passivator</t>
  </si>
  <si>
    <t>Chemical Supplier</t>
  </si>
  <si>
    <t>If yes, describe media</t>
  </si>
  <si>
    <t>Yes/No</t>
  </si>
  <si>
    <t>No</t>
  </si>
  <si>
    <t>Alkaline based</t>
  </si>
  <si>
    <t>Acid Based</t>
  </si>
  <si>
    <t>Neutral</t>
  </si>
  <si>
    <t>Iron Phosphate</t>
  </si>
  <si>
    <t>Zinc Phosphate</t>
  </si>
  <si>
    <t>Chrome</t>
  </si>
  <si>
    <t>Non-Chrome</t>
  </si>
  <si>
    <t>City Water</t>
  </si>
  <si>
    <t>RO Water</t>
  </si>
  <si>
    <t>DI Water</t>
  </si>
  <si>
    <t>None</t>
  </si>
  <si>
    <t>Dry-in-Place Sealer</t>
  </si>
  <si>
    <t>Automated Spray System</t>
  </si>
  <si>
    <t>Manual Spray Wand</t>
  </si>
  <si>
    <t>Color</t>
  </si>
  <si>
    <t>F9A - John Deere Green</t>
  </si>
  <si>
    <t>F9AB - Dull Green</t>
  </si>
  <si>
    <t>F9AE - Trail Olive</t>
  </si>
  <si>
    <t>F9GL - Light Gray</t>
  </si>
  <si>
    <t>F9H - John Deere Agricultural Yellow</t>
  </si>
  <si>
    <t>F9KB - Light Buff</t>
  </si>
  <si>
    <t>F9KM - Desert Tan</t>
  </si>
  <si>
    <t>F9LA - John Deere Industrial Yellow</t>
  </si>
  <si>
    <t>F9T - Low Gloss Black</t>
  </si>
  <si>
    <t>F9TC - Industrial Charcoal</t>
  </si>
  <si>
    <t>F9TR - Medium Gloss Black</t>
  </si>
  <si>
    <t>Supplier Name</t>
  </si>
  <si>
    <t>Stages</t>
  </si>
  <si>
    <t>Yes</t>
  </si>
  <si>
    <t>Select Here</t>
  </si>
  <si>
    <t>No Primer</t>
  </si>
  <si>
    <t>No Topcoat</t>
  </si>
  <si>
    <t>Painting Facility Information</t>
  </si>
  <si>
    <t>Is this part supplier also the Painter?</t>
  </si>
  <si>
    <t>Cold Rolled Steel</t>
  </si>
  <si>
    <t>Substrate B: Lab Panel Purchased WITHOUT Pretreatment</t>
  </si>
  <si>
    <t>Type of Panel</t>
  </si>
  <si>
    <t>Pretreatment</t>
  </si>
  <si>
    <t>Sealer</t>
  </si>
  <si>
    <t>Production Pretreatment</t>
  </si>
  <si>
    <t>Substrate 1</t>
  </si>
  <si>
    <t>Substrate 2</t>
  </si>
  <si>
    <t>Substrate 3</t>
  </si>
  <si>
    <t>Hot Rolled Steel (P&amp;O)</t>
  </si>
  <si>
    <t>Cast Iron</t>
  </si>
  <si>
    <t>Cast Aluminum</t>
  </si>
  <si>
    <t>Aluminum</t>
  </si>
  <si>
    <t>Required Fields</t>
  </si>
  <si>
    <t>Optional Fields</t>
  </si>
  <si>
    <t>Process Name (line)</t>
  </si>
  <si>
    <t>Painted Panel Submission Information (painted in the production process described above)</t>
  </si>
  <si>
    <t>Paint Process Information</t>
  </si>
  <si>
    <t>Do you paint laser cut steel on this line?</t>
  </si>
  <si>
    <t>Panel Product Code</t>
  </si>
  <si>
    <r>
      <t>Substrate C: Production Substrates for Qualification</t>
    </r>
    <r>
      <rPr>
        <sz val="10"/>
        <rFont val="Arial"/>
        <family val="2"/>
      </rPr>
      <t xml:space="preserve"> (note: lab panels do not qualify as production substrate)</t>
    </r>
  </si>
  <si>
    <t>LAB NAME:</t>
  </si>
  <si>
    <t>CONTACT NAME:</t>
  </si>
  <si>
    <t>STREET ADDRESS:</t>
  </si>
  <si>
    <t>City, State, Postal Code</t>
  </si>
  <si>
    <t>CONTACT EMAIL:</t>
  </si>
  <si>
    <r>
      <t xml:space="preserve">TESTING INFORMATION </t>
    </r>
    <r>
      <rPr>
        <sz val="10"/>
        <rFont val="Arial"/>
        <family val="2"/>
      </rPr>
      <t>(to be completed by testing facility)</t>
    </r>
  </si>
  <si>
    <t>JOHN DEERE ONLY</t>
  </si>
  <si>
    <r>
      <t>RESULTS</t>
    </r>
    <r>
      <rPr>
        <sz val="10"/>
        <rFont val="Arial"/>
        <family val="2"/>
      </rPr>
      <t xml:space="preserve"> (to be completed by John Deere ONLY)</t>
    </r>
  </si>
  <si>
    <t>Conditional - Follow up required to complete qualification</t>
  </si>
  <si>
    <t>ALL PAINT USED ON JOHN DEERE PRODUCTS SHALL BE LEAD FREE.  FOR PURPOSES OF THIS STANDARD, LEAD FREE IS DEFINED AS &lt;0.06% (600 PARTS PER MILLION) BY MASS IN THE DRY FILM.  ALL SUBMISSIONS WILL BE SCREENED UPON ARRIVAL AT THE MTIC PAINT LAB.</t>
  </si>
  <si>
    <t>Production Substrate</t>
  </si>
  <si>
    <t>Qualification Status</t>
  </si>
  <si>
    <t>Paint Process Status:</t>
  </si>
  <si>
    <t>Report Completed by:</t>
  </si>
  <si>
    <t>Date:</t>
  </si>
  <si>
    <t>NOTE:  Any qualification indicated above applies only to the process and substrates documented in this report.  The process will need to be re-qualified if any changes are made to this documented process, or if additional substrates are to be supplied.</t>
  </si>
  <si>
    <t>Conditional</t>
  </si>
  <si>
    <t>FAIL</t>
  </si>
  <si>
    <t>N/A</t>
  </si>
  <si>
    <t>Alkyd</t>
  </si>
  <si>
    <t>Moline Technology Innovation Center 
ATTN: Paint Lab
One John Deere Place
Moline, IL  61265-8089  USA</t>
  </si>
  <si>
    <t>Submit samples to:</t>
  </si>
  <si>
    <t>Topcoat Information</t>
  </si>
  <si>
    <t>Responsibilities for Completing this Form</t>
  </si>
  <si>
    <r>
      <t xml:space="preserve">2)  The </t>
    </r>
    <r>
      <rPr>
        <b/>
        <sz val="10"/>
        <rFont val="Arial"/>
        <family val="2"/>
      </rPr>
      <t>tier 1 supplier</t>
    </r>
    <r>
      <rPr>
        <sz val="10"/>
        <rFont val="Arial"/>
        <family val="2"/>
      </rPr>
      <t xml:space="preserve"> must complete the following actions:  </t>
    </r>
  </si>
  <si>
    <r>
      <t>1)  The</t>
    </r>
    <r>
      <rPr>
        <b/>
        <sz val="10"/>
        <rFont val="Arial"/>
        <family val="2"/>
      </rPr>
      <t xml:space="preserve"> John Deere unit </t>
    </r>
    <r>
      <rPr>
        <sz val="10"/>
        <rFont val="Arial"/>
        <family val="2"/>
      </rPr>
      <t>requesting this qualification must complete the following actions:</t>
    </r>
  </si>
  <si>
    <t>Preparing Samples for Qualification Testing</t>
  </si>
  <si>
    <r>
      <t>2)</t>
    </r>
    <r>
      <rPr>
        <sz val="7"/>
        <rFont val="Times New Roman"/>
        <family val="1"/>
      </rPr>
      <t xml:space="preserve">     </t>
    </r>
    <r>
      <rPr>
        <b/>
        <sz val="10"/>
        <rFont val="Arial"/>
        <family val="2"/>
      </rPr>
      <t>Lead Free Requirement</t>
    </r>
  </si>
  <si>
    <r>
      <t>1)</t>
    </r>
    <r>
      <rPr>
        <sz val="7"/>
        <rFont val="Times New Roman"/>
        <family val="1"/>
      </rPr>
      <t xml:space="preserve">    </t>
    </r>
    <r>
      <rPr>
        <b/>
        <sz val="10"/>
        <rFont val="Arial"/>
        <family val="2"/>
      </rPr>
      <t>Prerequisites for Qualification</t>
    </r>
  </si>
  <si>
    <r>
      <t xml:space="preserve">3)  The </t>
    </r>
    <r>
      <rPr>
        <b/>
        <sz val="10"/>
        <rFont val="Arial"/>
        <family val="2"/>
      </rPr>
      <t>painting facility</t>
    </r>
    <r>
      <rPr>
        <sz val="10"/>
        <rFont val="Arial"/>
        <family val="2"/>
      </rPr>
      <t xml:space="preserve"> </t>
    </r>
    <r>
      <rPr>
        <b/>
        <sz val="10"/>
        <rFont val="Arial"/>
        <family val="2"/>
      </rPr>
      <t>or tier 1 supplier</t>
    </r>
    <r>
      <rPr>
        <sz val="10"/>
        <rFont val="Arial"/>
        <family val="2"/>
      </rPr>
      <t xml:space="preserve"> must complete following tables in the process information sheet:  "Painting Facility Information", "Topcoat Information", "Primer Information", and "Pretreatment Process Information".</t>
    </r>
  </si>
  <si>
    <t xml:space="preserve">All Paint Qualification submissions are subject to review.  Submissions that do not meet the following requirements, or that are not submitted per these form instructions, may be rejected. </t>
  </si>
  <si>
    <t>John Deere Unit</t>
  </si>
  <si>
    <r>
      <t>3)</t>
    </r>
    <r>
      <rPr>
        <sz val="7"/>
        <rFont val="Times New Roman"/>
        <family val="1"/>
      </rPr>
      <t xml:space="preserve">     </t>
    </r>
    <r>
      <rPr>
        <b/>
        <sz val="10"/>
        <rFont val="Arial"/>
        <family val="2"/>
      </rPr>
      <t>Additional Information</t>
    </r>
  </si>
  <si>
    <t>Part B, Mix Ratio</t>
  </si>
  <si>
    <t>Formula (Product Code)</t>
  </si>
  <si>
    <t>JDV30 Compliance:</t>
  </si>
  <si>
    <t>Compliant</t>
  </si>
  <si>
    <t>Not Compliant</t>
  </si>
  <si>
    <t>Not Applicable</t>
  </si>
  <si>
    <t>Follow up required, see below.</t>
  </si>
  <si>
    <t>Conditional - See restrictions below.</t>
  </si>
  <si>
    <t>MTIC Paint Lab</t>
  </si>
  <si>
    <t>One John Deere Place</t>
  </si>
  <si>
    <t>Moline, IL  61265</t>
  </si>
  <si>
    <t>USA</t>
  </si>
  <si>
    <r>
      <rPr>
        <u/>
        <sz val="10"/>
        <color theme="0"/>
        <rFont val="Arial"/>
        <family val="2"/>
      </rPr>
      <t>Follow Up Requirements</t>
    </r>
    <r>
      <rPr>
        <sz val="10"/>
        <color theme="0"/>
        <rFont val="Arial"/>
        <family val="2"/>
      </rPr>
      <t>:  All failures identified in the results table must be corrected.  Once a corrective action has been implemented, 4 panels of each substrate with failures must be submitted to the testing facility with printed copies of this report and the corrective action.</t>
    </r>
  </si>
  <si>
    <t>Restrictions:</t>
  </si>
  <si>
    <r>
      <rPr>
        <u/>
        <sz val="10"/>
        <color theme="0"/>
        <rFont val="Arial"/>
        <family val="2"/>
      </rPr>
      <t>Qualification Prerequisites</t>
    </r>
    <r>
      <rPr>
        <sz val="10"/>
        <color theme="0"/>
        <rFont val="Arial"/>
        <family val="2"/>
      </rPr>
      <t>: This process cannot be qualified because the process does not meet the prerequisites for qualification to the performance requirement as defined in JDV30.</t>
    </r>
  </si>
  <si>
    <t>Pass</t>
  </si>
  <si>
    <t>Fail</t>
  </si>
  <si>
    <t>Submitting Forms and Samples for Qualification Testing</t>
  </si>
  <si>
    <t>1)  Submitting the Forms to MTIC</t>
  </si>
  <si>
    <t>2)  Submitting Samples</t>
  </si>
  <si>
    <t>3)  Tracking Projects</t>
  </si>
  <si>
    <t xml:space="preserve"> </t>
  </si>
  <si>
    <t>Akzo Nobel*</t>
  </si>
  <si>
    <t>*Akzo Nobel is preferred for powder at tier level suppliers only.</t>
  </si>
  <si>
    <t>Blast Clean only</t>
  </si>
  <si>
    <t>Reason for Submission</t>
  </si>
  <si>
    <t>Pretreatment Change</t>
  </si>
  <si>
    <t>Paint Material Change</t>
  </si>
  <si>
    <t xml:space="preserve">    Describe reason here</t>
  </si>
  <si>
    <t>Part Supplier Information (first tier supplier)</t>
  </si>
  <si>
    <t xml:space="preserve">Requesting Unit and Paint Requirement Information </t>
  </si>
  <si>
    <t>Performance Level (see paint designation on print)</t>
  </si>
  <si>
    <t xml:space="preserve">Primer Information </t>
  </si>
  <si>
    <t>Cure Time (min)</t>
  </si>
  <si>
    <t>select</t>
  </si>
  <si>
    <t>Cure Temperature</t>
  </si>
  <si>
    <t>Transition Metal (i.e. Zirconium)</t>
  </si>
  <si>
    <t>John Deere Unit Contact</t>
  </si>
  <si>
    <t>General Information and Instructions</t>
  </si>
  <si>
    <t>continued on page 2</t>
  </si>
  <si>
    <t>Iron Phosphate Cleaner</t>
  </si>
  <si>
    <t>JDM F20X2 Primary Paint Process Qualification Form</t>
  </si>
  <si>
    <t>JDM F20 Class 1</t>
  </si>
  <si>
    <t>JDM F20 Class 2</t>
  </si>
  <si>
    <t>JDM F20 Class 3</t>
  </si>
  <si>
    <t>List any additional requirements or exceptions below.</t>
  </si>
  <si>
    <t>Do products painted with this process have a Scouring Requirement?</t>
  </si>
  <si>
    <t>Select Scouring Requirement</t>
  </si>
  <si>
    <t>No- Scouring is not Required</t>
  </si>
  <si>
    <t>Scouring of paint required when engaging ground.</t>
  </si>
  <si>
    <t>Cyclic Corrosion Resistance 
(JDQ 159)</t>
  </si>
  <si>
    <t>Salt Spray
(JDQ 115)
Class 1: 48 hours</t>
  </si>
  <si>
    <t>Cyclic Corrosion Resistance 
(JDQ 159)
Level 1: 20 Cycles</t>
  </si>
  <si>
    <t>Humidity Resistance
(JDQ120)
Class 1: 48 hours</t>
  </si>
  <si>
    <t>Salt Spray
(JDQ 115)
Class 2: 96 hours</t>
  </si>
  <si>
    <t>Cyclic Corrosion Resistance 
(JDQ 159)
Level 2: 20 Cycles</t>
  </si>
  <si>
    <t>Humidity Resistance
(JDQ120)
Class 2: 96 hours</t>
  </si>
  <si>
    <t>Salt Spray
(JDQ 115)
Class 3: 96 hours</t>
  </si>
  <si>
    <t>Cyclic Corrosion Resistance 
(JDQ 159)
Level 3: 40 Cycles</t>
  </si>
  <si>
    <t>Humidity Resistance
(JDQ120)
Class 3: 96 hours</t>
  </si>
  <si>
    <t>Report ASTM Blister Rating</t>
  </si>
  <si>
    <t>Report ASTM Surface Rust Rating</t>
  </si>
  <si>
    <t>John Deere Only</t>
  </si>
  <si>
    <t>≥ C</t>
  </si>
  <si>
    <t>Initial Color - JDM F9 Standard (JDQ14)</t>
  </si>
  <si>
    <t>Initial Color – Instrumental
CIEDE2000 (JDQ114)</t>
  </si>
  <si>
    <t>≤ 1.0 ΔE</t>
  </si>
  <si>
    <t>≥ 70, 20° Meter</t>
  </si>
  <si>
    <t>Color Change after 1000 hr Accelerated Laboratory Weathering</t>
  </si>
  <si>
    <t>≤ 5 ΔE
(CIEDE2000 equation)</t>
  </si>
  <si>
    <t>N/R</t>
  </si>
  <si>
    <t>Gloss Retention after 1000 hr Accelerated Laboratory Weathering</t>
  </si>
  <si>
    <t>High Gloss ≥20, 20º Meter
Medium Gloss ≥15, 60º Meter
Low Gloss ≥5, 60º Meter</t>
  </si>
  <si>
    <t>N/R= Not Required</t>
  </si>
  <si>
    <t xml:space="preserve">NOTE:  A separate form and samples are required for each color being qualified.  </t>
  </si>
  <si>
    <r>
      <t>Substrate B:</t>
    </r>
    <r>
      <rPr>
        <sz val="7"/>
        <rFont val="Times New Roman"/>
        <family val="1"/>
      </rPr>
      <t xml:space="preserve">    </t>
    </r>
    <r>
      <rPr>
        <b/>
        <sz val="10"/>
        <rFont val="Arial"/>
        <family val="2"/>
      </rPr>
      <t>Five (5) 4" x 12" Lab Panels Purchased</t>
    </r>
    <r>
      <rPr>
        <b/>
        <i/>
        <sz val="10"/>
        <rFont val="Arial"/>
        <family val="2"/>
      </rPr>
      <t xml:space="preserve"> </t>
    </r>
    <r>
      <rPr>
        <b/>
        <i/>
        <u/>
        <sz val="10"/>
        <rFont val="Arial"/>
        <family val="2"/>
      </rPr>
      <t>without</t>
    </r>
    <r>
      <rPr>
        <b/>
        <sz val="10"/>
        <rFont val="Arial"/>
        <family val="2"/>
      </rPr>
      <t xml:space="preserve"> Pretreatment (0.032” Thickness)</t>
    </r>
  </si>
  <si>
    <r>
      <t>Substrate C:</t>
    </r>
    <r>
      <rPr>
        <sz val="7"/>
        <rFont val="Times New Roman"/>
        <family val="1"/>
      </rPr>
      <t xml:space="preserve">    </t>
    </r>
    <r>
      <rPr>
        <b/>
        <sz val="10"/>
        <rFont val="Arial"/>
        <family val="2"/>
      </rPr>
      <t xml:space="preserve">Five (5) Samples of </t>
    </r>
    <r>
      <rPr>
        <b/>
        <u/>
        <sz val="10"/>
        <rFont val="Arial"/>
        <family val="2"/>
      </rPr>
      <t>Each</t>
    </r>
    <r>
      <rPr>
        <b/>
        <sz val="10"/>
        <rFont val="Arial"/>
        <family val="2"/>
      </rPr>
      <t xml:space="preserve"> Production Substrate (Hot Rolled, Cold Rolled, Cast Iron, etc.)</t>
    </r>
  </si>
  <si>
    <t>Iron Phosphate in cleaner</t>
  </si>
  <si>
    <t>New Qualification</t>
  </si>
  <si>
    <t>Process Change</t>
  </si>
  <si>
    <t>Is this replacing an existing qualification?</t>
  </si>
  <si>
    <t>Qualified - JDM F20 Class 1</t>
  </si>
  <si>
    <t>Qualified - JDM F20 Class 2</t>
  </si>
  <si>
    <t>Qualified - JDM F20 Class 3</t>
  </si>
  <si>
    <t>Failed - This substrate does not meet the requirements of JDM F20</t>
  </si>
  <si>
    <t>Failed - This process does not meet the requirements of JDM F20</t>
  </si>
  <si>
    <t>Qualified - This process is capable of meeting JDM F20 requirements</t>
  </si>
  <si>
    <t>XRF LEAD SCREEN (JDQ161)</t>
  </si>
  <si>
    <t>JDM F20X2: Primary Paint Process Qualification Request</t>
  </si>
  <si>
    <t>Immersion Pretreatment</t>
  </si>
  <si>
    <t>Describe your laser oxide removal policy below:</t>
  </si>
  <si>
    <t>Valspar/Sherwin Williams</t>
  </si>
  <si>
    <t>Supplier Number</t>
  </si>
  <si>
    <t>continued on page 3</t>
  </si>
  <si>
    <t>Additional Information: Determination of Paint Requirements</t>
  </si>
  <si>
    <t>1) Review paint designations on part prints.  If prints refer to a withdrawn paint performance specification, refer to JDM F17X3 for correlation tables.</t>
  </si>
  <si>
    <t>3)  Each section of the designation has a correlating selection in the Process Information worksheet.</t>
  </si>
  <si>
    <t>4)  Print Designation Example</t>
  </si>
  <si>
    <t>a)  The Paint (Topcoat) Color Per JDM F9 needs to be entered in cell J35. (JDM F20 class 3 is considered a topcoat requirement)</t>
  </si>
  <si>
    <t>b)  The Primer Color Per JDM F9 needs to be entered in cell J42.  If the print uses the F9ZZ color designation, list the actual color used for the primer. (JDM F20 classes 1 and 2 can be considered primer requirements)</t>
  </si>
  <si>
    <t>c)  The classification is to be entered in cell F8</t>
  </si>
  <si>
    <t>d)  Additional Requirements and/or exceptions (when applicable) need to be listed in cells B13</t>
  </si>
  <si>
    <t>http://share-internal.deere.com/teams/gpt/SitePages/SupplierPaint.aspx</t>
  </si>
  <si>
    <t>F9KU - Light Stone</t>
  </si>
  <si>
    <t>F9KV - Medium Stone</t>
  </si>
  <si>
    <t>F9KW - Dark Stone</t>
  </si>
  <si>
    <t>Sherwin Williams</t>
  </si>
  <si>
    <t>●</t>
  </si>
  <si>
    <t xml:space="preserve">The paint processes must meet the prerequisites for the paint performance requirement as outlined in JDV30.  </t>
  </si>
  <si>
    <t>It is expected that all submissions will utilize paints from our preferred supplier list.  Exceptions may be considered for e-coat at tiered suppliers.</t>
  </si>
  <si>
    <t xml:space="preserve">Complete the "Requesting Unit and Requirement Information" table on the Process Information sheet </t>
  </si>
  <si>
    <t>Forward the document to the supplier of the parts requiring paint qualification.</t>
  </si>
  <si>
    <t xml:space="preserve">Complete the "Part Supplier Information" table on the Process Information sheet </t>
  </si>
  <si>
    <t>Identify the substrates that require qualification in the "Painted Panel Submission Information" on the Process Information sheet.</t>
  </si>
  <si>
    <r>
      <rPr>
        <sz val="10"/>
        <rFont val="Arial"/>
        <family val="2"/>
      </rPr>
      <t xml:space="preserve">Substrate B is </t>
    </r>
    <r>
      <rPr>
        <u/>
        <sz val="10"/>
        <rFont val="Arial"/>
        <family val="2"/>
      </rPr>
      <t>required for class 3</t>
    </r>
    <r>
      <rPr>
        <sz val="10"/>
        <rFont val="Arial"/>
        <family val="2"/>
      </rPr>
      <t xml:space="preserve">, but is </t>
    </r>
    <r>
      <rPr>
        <u/>
        <sz val="10"/>
        <rFont val="Arial"/>
        <family val="2"/>
      </rPr>
      <t>not required for class 1 and 2</t>
    </r>
    <r>
      <rPr>
        <sz val="10"/>
        <rFont val="Arial"/>
        <family val="2"/>
      </rPr>
      <t xml:space="preserve"> qualifications. </t>
    </r>
  </si>
  <si>
    <t>These panels shall be cold rolled steel conforming to the JDQ 1B standard</t>
  </si>
  <si>
    <r>
      <rPr>
        <b/>
        <u/>
        <sz val="10"/>
        <rFont val="Arial"/>
        <family val="2"/>
      </rPr>
      <t>Pretreat, paint, and cure</t>
    </r>
    <r>
      <rPr>
        <sz val="10"/>
        <rFont val="Arial"/>
        <family val="2"/>
      </rPr>
      <t xml:space="preserve"> through supplier’s production paint line</t>
    </r>
  </si>
  <si>
    <t>Lab Panels can be purchased through ACT Test Panels (www.acttestpanels.com) or Q-Panel (www.q-panel.com)</t>
  </si>
  <si>
    <t>Substrate C is required for all JDM F20 qualifications.</t>
  </si>
  <si>
    <t>Samples must measure approximately 4” x 6” to 4” x 12”  (100mm x 150mm to 100mm x 300mm)</t>
  </si>
  <si>
    <t>For testing to be completed at MTIC, the completed form should be submitted per the instructions below.</t>
  </si>
  <si>
    <t>Send the forms in native format to the unit contact and the MTIC Paint Lab (email address listed below).</t>
  </si>
  <si>
    <t>MTICPaintLab@JohnDeere.com</t>
  </si>
  <si>
    <t>If testing is completed at a preferred paint supplier lab, the testing lab will submit the forms to MTIC after testing is completed.  (Note: The Testing Lab information on the Process Information sheet must be filled out by the testing lab.)</t>
  </si>
  <si>
    <r>
      <t xml:space="preserve">Submit the samples with a </t>
    </r>
    <r>
      <rPr>
        <b/>
        <sz val="10"/>
        <rFont val="Arial"/>
        <family val="2"/>
      </rPr>
      <t>printed copy of the Process Information pages</t>
    </r>
    <r>
      <rPr>
        <sz val="10"/>
        <rFont val="Arial"/>
        <family val="2"/>
      </rPr>
      <t xml:space="preserve"> to the address below, and submit the completed form to MTICPaintLab@JohnDeere.com.</t>
    </r>
  </si>
  <si>
    <t>For projects being tested at a preferred paint supplier lab, the painting facility can contact the paint supplier for status inquiries.</t>
  </si>
  <si>
    <t>For projects in the queue at MTIC, John Deere personnel can track the projects on the Global Paint Team SharePoint</t>
  </si>
  <si>
    <t>site address listed here:</t>
  </si>
  <si>
    <t xml:space="preserve">Testing is to be conducted at a lab approved by Moline Technology Innovation Center (MTIC) to conduct JDM F20X2 qualification testing.  Most of our preferred paint suppliers have testing labs certified to conduct JDM F20X2 testing.  </t>
  </si>
  <si>
    <t>Contact the preferred paint supplier that you are using to find out if they have a testing facility approved to conduct JDM F20X2 testing, and if they will be able to complete the testing.  If they are not able to provide testing, untested samples may be submitted to the MTIC Paint Lab at the address below.</t>
  </si>
  <si>
    <t>This process is used to qualify a paint process per JDM F17X2 requirements.  If this form is being used to qualify a process change, a Supplier Change Request (SCR) may also be required, which is managed by the factory that is consuming the product.</t>
  </si>
  <si>
    <t>2) JDM F20 Print Designation Design</t>
  </si>
  <si>
    <t>Testing Lab Autofill</t>
  </si>
  <si>
    <t>(Populates to cell E76)</t>
  </si>
  <si>
    <t>Hide These Columns</t>
  </si>
  <si>
    <t xml:space="preserve">VLOOKUP for Test Required Performane Class </t>
  </si>
  <si>
    <t>XRF Validation List</t>
  </si>
  <si>
    <t>High Gloss ≥20, 20º Meter
Medium Gloss ≥15, 60º Meter
Low Gloss 5≥0, 60º Meter</t>
  </si>
  <si>
    <t>Stone</t>
  </si>
  <si>
    <t>Standard</t>
  </si>
  <si>
    <t>Blank</t>
  </si>
  <si>
    <t>0 – 5, 60° Meter</t>
  </si>
  <si>
    <t>Preferred Status Table</t>
  </si>
  <si>
    <t>Note: All considered preferred for e-coat since strategy not applicable in supply base.</t>
  </si>
  <si>
    <t>Worwag</t>
  </si>
  <si>
    <t>Preferred Supplier Lookup</t>
  </si>
  <si>
    <t>Primer</t>
  </si>
  <si>
    <t>Topcoat</t>
  </si>
  <si>
    <t>Application</t>
  </si>
  <si>
    <t>Supplier</t>
  </si>
  <si>
    <t>Preferred?</t>
  </si>
  <si>
    <t>Non-Preferred Paint Supplier Validation</t>
  </si>
  <si>
    <t>YesNo</t>
  </si>
  <si>
    <t>NoYes</t>
  </si>
  <si>
    <t>NoNo</t>
  </si>
  <si>
    <t>YesYes</t>
  </si>
  <si>
    <t>Lookup Value</t>
  </si>
  <si>
    <t>List any additional project related comments below:</t>
  </si>
  <si>
    <t>As indicated in the form instructions, it is expected that the paint materials will be products from our preferred paint supplier list.  Decribe below the reason for not using a preferred paint supplier for your topcoat.</t>
  </si>
  <si>
    <t>As indicated in the form instructions, it is expected that the paint materials will be products from our preferred paint supplier list.  Decribe below the reason for not using a preferred paint supplier for your primer.</t>
  </si>
  <si>
    <t>As indicated in the form instructions, it is expected that the paint materials will be products from our preferred paint supplier list.  Decribe below the reason for not using a preferred paint supplier for your primer and topcoat.</t>
  </si>
  <si>
    <t xml:space="preserve">Ensure that the form revision is not expired (see expiration date at top of page 1).  Best practice is to download a new form from the Global Paint Team SharePoint site or JDSN for each new project (see link below).  To ensure that current forms are utilized, projects submitted with expired revisions will be rejected.  </t>
  </si>
  <si>
    <t>Revision Date: 25 January 2021</t>
  </si>
  <si>
    <t>Revision Expiration: 30 January 2022</t>
  </si>
  <si>
    <t>Save the file with a new name, replacing the word BLANK with the supplier name and paint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</si>
</sst>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dd\-mmm\-yy;@"/>
  </numFmts>
  <fonts count="25" x14ac:knownFonts="1">
    <font>
      <sz val="10"/>
      <name val="Arial"/>
    </font>
    <font>
      <sz val="8"/>
      <name val="Arial"/>
      <family val="2"/>
    </font>
    <font>
      <sz val="8"/>
      <name val="Arial Black"/>
      <family val="2"/>
    </font>
    <font>
      <sz val="10"/>
      <name val="Arial"/>
      <family val="2"/>
    </font>
    <font>
      <sz val="11"/>
      <color indexed="8"/>
      <name val="Calibri"/>
      <family val="2"/>
    </font>
    <font>
      <sz val="10"/>
      <color indexed="8"/>
      <name val="Arial"/>
      <family val="2"/>
    </font>
    <font>
      <b/>
      <sz val="10"/>
      <name val="Arial"/>
      <family val="2"/>
    </font>
    <font>
      <b/>
      <sz val="16"/>
      <name val="Arial"/>
      <family val="2"/>
    </font>
    <font>
      <sz val="7"/>
      <name val="Times New Roman"/>
      <family val="1"/>
    </font>
    <font>
      <b/>
      <i/>
      <sz val="10"/>
      <name val="Arial"/>
      <family val="2"/>
    </font>
    <font>
      <b/>
      <i/>
      <u/>
      <sz val="10"/>
      <name val="Arial"/>
      <family val="2"/>
    </font>
    <font>
      <sz val="10"/>
      <name val="Symbol"/>
      <family val="1"/>
      <charset val="2"/>
    </font>
    <font>
      <b/>
      <u/>
      <sz val="10"/>
      <name val="Arial"/>
      <family val="2"/>
    </font>
    <font>
      <u/>
      <sz val="10"/>
      <name val="Arial"/>
      <family val="2"/>
    </font>
    <font>
      <b/>
      <sz val="18"/>
      <name val="Arial"/>
      <family val="2"/>
    </font>
    <font>
      <sz val="10"/>
      <color theme="0"/>
      <name val="Arial"/>
      <family val="2"/>
    </font>
    <font>
      <b/>
      <sz val="14"/>
      <name val="Arial"/>
      <family val="2"/>
    </font>
    <font>
      <sz val="9"/>
      <name val="Arial"/>
      <family val="2"/>
    </font>
    <font>
      <b/>
      <sz val="12"/>
      <name val="Arial"/>
      <family val="2"/>
    </font>
    <font>
      <u/>
      <sz val="10"/>
      <color theme="10"/>
      <name val="Arial"/>
      <family val="2"/>
    </font>
    <font>
      <u/>
      <sz val="10"/>
      <color theme="0"/>
      <name val="Arial"/>
      <family val="2"/>
    </font>
    <font>
      <b/>
      <sz val="10"/>
      <color rgb="FFFF0000"/>
      <name val="Arial"/>
      <family val="2"/>
    </font>
    <font>
      <b/>
      <sz val="10"/>
      <color theme="0"/>
      <name val="Arial"/>
      <family val="2"/>
    </font>
    <font>
      <b/>
      <sz val="10"/>
      <name val="Symbol"/>
      <family val="1"/>
      <charset val="2"/>
    </font>
    <font>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rgb="FFFFFAC7"/>
        <bgColor indexed="64"/>
      </patternFill>
    </fill>
    <fill>
      <patternFill patternType="solid">
        <fgColor rgb="FFE6E6E6"/>
        <bgColor indexed="64"/>
      </patternFill>
    </fill>
    <fill>
      <patternFill patternType="solid">
        <fgColor theme="2"/>
        <bgColor indexed="64"/>
      </patternFill>
    </fill>
    <fill>
      <patternFill patternType="solid">
        <fgColor theme="2"/>
        <bgColor indexed="0"/>
      </patternFill>
    </fill>
  </fills>
  <borders count="10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auto="1"/>
      </right>
      <top/>
      <bottom/>
      <diagonal/>
    </border>
    <border>
      <left style="medium">
        <color indexed="64"/>
      </left>
      <right/>
      <top style="hair">
        <color indexed="64"/>
      </top>
      <bottom/>
      <diagonal/>
    </border>
    <border>
      <left/>
      <right/>
      <top style="hair">
        <color auto="1"/>
      </top>
      <bottom/>
      <diagonal/>
    </border>
    <border>
      <left/>
      <right style="hair">
        <color auto="1"/>
      </right>
      <top style="hair">
        <color auto="1"/>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auto="1"/>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medium">
        <color indexed="64"/>
      </bottom>
      <diagonal/>
    </border>
    <border>
      <left style="hair">
        <color indexed="64"/>
      </left>
      <right style="hair">
        <color indexed="64"/>
      </right>
      <top style="thin">
        <color indexed="64"/>
      </top>
      <bottom style="hair">
        <color indexed="64"/>
      </bottom>
      <diagonal/>
    </border>
    <border>
      <left/>
      <right style="medium">
        <color indexed="64"/>
      </right>
      <top style="hair">
        <color auto="1"/>
      </top>
      <bottom style="medium">
        <color auto="1"/>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top style="hair">
        <color auto="1"/>
      </top>
      <bottom/>
      <diagonal/>
    </border>
    <border>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diagonal/>
    </border>
    <border>
      <left style="hair">
        <color indexed="64"/>
      </left>
      <right style="hair">
        <color indexed="64"/>
      </right>
      <top style="thin">
        <color indexed="64"/>
      </top>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thin">
        <color indexed="64"/>
      </top>
      <bottom style="hair">
        <color indexed="64"/>
      </bottom>
      <diagonal/>
    </border>
    <border>
      <left/>
      <right style="hair">
        <color indexed="64"/>
      </right>
      <top/>
      <bottom style="medium">
        <color indexed="64"/>
      </bottom>
      <diagonal/>
    </border>
    <border>
      <left style="medium">
        <color indexed="64"/>
      </left>
      <right/>
      <top style="thin">
        <color indexed="64"/>
      </top>
      <bottom style="hair">
        <color indexed="64"/>
      </bottom>
      <diagonal/>
    </border>
    <border>
      <left style="hair">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3" fillId="0" borderId="0"/>
    <xf numFmtId="0" fontId="5" fillId="0" borderId="0"/>
    <xf numFmtId="0" fontId="5" fillId="0" borderId="0"/>
    <xf numFmtId="0" fontId="19" fillId="0" borderId="0" applyNumberFormat="0" applyFill="0" applyBorder="0" applyAlignment="0" applyProtection="0">
      <alignment vertical="top"/>
      <protection locked="0"/>
    </xf>
  </cellStyleXfs>
  <cellXfs count="440">
    <xf numFmtId="0" fontId="0" fillId="0" borderId="0" xfId="0"/>
    <xf numFmtId="0" fontId="3" fillId="0" borderId="0" xfId="1"/>
    <xf numFmtId="0" fontId="6" fillId="0" borderId="14"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3" fillId="0" borderId="3"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7" xfId="1" applyFont="1" applyBorder="1" applyAlignment="1">
      <alignment horizontal="left" vertical="center" wrapText="1"/>
    </xf>
    <xf numFmtId="0" fontId="3" fillId="0" borderId="8"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1" xfId="1" applyFont="1" applyBorder="1" applyAlignment="1">
      <alignment wrapText="1"/>
    </xf>
    <xf numFmtId="0" fontId="3" fillId="0" borderId="11" xfId="1" applyFont="1" applyBorder="1" applyAlignment="1">
      <alignment horizontal="right" wrapText="1"/>
    </xf>
    <xf numFmtId="0" fontId="6" fillId="0" borderId="12" xfId="1" applyFont="1" applyFill="1" applyBorder="1" applyAlignment="1">
      <alignment vertical="center" wrapText="1"/>
    </xf>
    <xf numFmtId="0" fontId="6" fillId="0" borderId="13" xfId="1" applyFont="1" applyFill="1" applyBorder="1" applyAlignment="1">
      <alignment vertical="center" wrapText="1"/>
    </xf>
    <xf numFmtId="0" fontId="0" fillId="0" borderId="0" xfId="0" applyFill="1"/>
    <xf numFmtId="164" fontId="3" fillId="0" borderId="3" xfId="1" applyNumberFormat="1" applyFont="1" applyBorder="1" applyAlignment="1" applyProtection="1">
      <alignment horizontal="center" vertical="center" wrapText="1"/>
      <protection locked="0"/>
    </xf>
    <xf numFmtId="164" fontId="3" fillId="0" borderId="5" xfId="1" applyNumberFormat="1" applyFont="1" applyBorder="1" applyAlignment="1" applyProtection="1">
      <alignment horizontal="center" vertical="center" wrapText="1"/>
      <protection locked="0"/>
    </xf>
    <xf numFmtId="0" fontId="3" fillId="0" borderId="5" xfId="1" applyFont="1" applyBorder="1" applyAlignment="1" applyProtection="1">
      <alignment horizontal="center" vertical="center" wrapText="1"/>
      <protection locked="0"/>
    </xf>
    <xf numFmtId="0" fontId="3" fillId="0" borderId="8" xfId="1" applyFont="1" applyBorder="1" applyAlignment="1" applyProtection="1">
      <alignment horizontal="center" vertical="center" wrapText="1"/>
      <protection locked="0"/>
    </xf>
    <xf numFmtId="164" fontId="3" fillId="0" borderId="17" xfId="1" applyNumberFormat="1" applyFont="1" applyBorder="1" applyAlignment="1" applyProtection="1">
      <alignment horizontal="center" vertical="center" wrapText="1"/>
      <protection locked="0"/>
    </xf>
    <xf numFmtId="0" fontId="3" fillId="0" borderId="17" xfId="1" applyFont="1" applyBorder="1" applyAlignment="1" applyProtection="1">
      <alignment horizontal="center" vertical="center" wrapText="1"/>
      <protection locked="0"/>
    </xf>
    <xf numFmtId="0" fontId="0" fillId="2" borderId="0" xfId="0" applyFill="1"/>
    <xf numFmtId="0" fontId="0" fillId="2" borderId="0" xfId="0" applyFill="1" applyAlignment="1">
      <alignment wrapText="1"/>
    </xf>
    <xf numFmtId="0" fontId="3" fillId="2" borderId="0" xfId="0" applyFont="1" applyFill="1"/>
    <xf numFmtId="0" fontId="6" fillId="2" borderId="1" xfId="0" applyFont="1" applyFill="1" applyBorder="1"/>
    <xf numFmtId="0" fontId="0" fillId="2" borderId="2" xfId="0" applyFill="1" applyBorder="1"/>
    <xf numFmtId="0" fontId="3" fillId="2" borderId="2" xfId="0" applyFont="1" applyFill="1" applyBorder="1"/>
    <xf numFmtId="0" fontId="0" fillId="2" borderId="20" xfId="0" applyFill="1" applyBorder="1"/>
    <xf numFmtId="0" fontId="0" fillId="2" borderId="3" xfId="0" applyFill="1" applyBorder="1"/>
    <xf numFmtId="0" fontId="0" fillId="2" borderId="0" xfId="0" applyFill="1" applyBorder="1"/>
    <xf numFmtId="0" fontId="0" fillId="2" borderId="18" xfId="0" applyFill="1" applyBorder="1"/>
    <xf numFmtId="0" fontId="0" fillId="2" borderId="5" xfId="0" applyFill="1" applyBorder="1"/>
    <xf numFmtId="0" fontId="3" fillId="2" borderId="19" xfId="0" applyFont="1" applyFill="1" applyBorder="1"/>
    <xf numFmtId="0" fontId="3" fillId="2" borderId="35" xfId="0" applyFont="1" applyFill="1" applyBorder="1"/>
    <xf numFmtId="0" fontId="13" fillId="2" borderId="42" xfId="0" applyFont="1" applyFill="1" applyBorder="1"/>
    <xf numFmtId="0" fontId="0" fillId="2" borderId="43" xfId="0" applyFill="1" applyBorder="1"/>
    <xf numFmtId="0" fontId="0" fillId="2" borderId="44" xfId="0" applyFill="1" applyBorder="1"/>
    <xf numFmtId="0" fontId="0" fillId="2" borderId="0" xfId="0" applyFill="1" applyBorder="1" applyProtection="1"/>
    <xf numFmtId="0" fontId="0" fillId="2" borderId="3" xfId="0" applyFill="1" applyBorder="1" applyProtection="1"/>
    <xf numFmtId="0" fontId="3" fillId="2" borderId="18" xfId="0" applyFont="1" applyFill="1" applyBorder="1"/>
    <xf numFmtId="0" fontId="0" fillId="2" borderId="36" xfId="0" applyFill="1" applyBorder="1"/>
    <xf numFmtId="0" fontId="3" fillId="2" borderId="0" xfId="0" applyFont="1" applyFill="1" applyBorder="1"/>
    <xf numFmtId="0" fontId="3" fillId="2" borderId="34" xfId="0" applyFont="1" applyFill="1" applyBorder="1"/>
    <xf numFmtId="0" fontId="0" fillId="2" borderId="25" xfId="0" applyFill="1" applyBorder="1"/>
    <xf numFmtId="0" fontId="0" fillId="2" borderId="59" xfId="0" applyFill="1" applyBorder="1"/>
    <xf numFmtId="0" fontId="3" fillId="2" borderId="0" xfId="1" applyFill="1"/>
    <xf numFmtId="0" fontId="6" fillId="2" borderId="7" xfId="1" applyFont="1" applyFill="1" applyBorder="1" applyAlignment="1" applyProtection="1">
      <alignment horizontal="right"/>
    </xf>
    <xf numFmtId="0" fontId="1" fillId="2" borderId="73" xfId="0" applyFont="1" applyFill="1" applyBorder="1" applyAlignment="1">
      <alignment horizontal="right" wrapText="1"/>
    </xf>
    <xf numFmtId="0" fontId="1" fillId="2" borderId="74" xfId="0" applyFont="1" applyFill="1" applyBorder="1" applyAlignment="1">
      <alignment horizontal="right" wrapText="1"/>
    </xf>
    <xf numFmtId="0" fontId="0" fillId="0" borderId="0" xfId="0" applyAlignment="1">
      <alignment horizontal="left" wrapText="1" indent="1"/>
    </xf>
    <xf numFmtId="0" fontId="6" fillId="2" borderId="1" xfId="0" applyFont="1" applyFill="1" applyBorder="1"/>
    <xf numFmtId="0" fontId="3" fillId="2" borderId="0" xfId="0" applyFont="1" applyFill="1" applyAlignment="1">
      <alignment horizontal="left" wrapText="1" indent="1"/>
    </xf>
    <xf numFmtId="0" fontId="6" fillId="2" borderId="1" xfId="0" applyFont="1" applyFill="1" applyBorder="1"/>
    <xf numFmtId="0" fontId="15" fillId="2" borderId="0" xfId="0" applyFont="1" applyFill="1" applyBorder="1" applyProtection="1"/>
    <xf numFmtId="165" fontId="0" fillId="4" borderId="39" xfId="0" applyNumberFormat="1" applyFill="1" applyBorder="1" applyAlignment="1" applyProtection="1">
      <alignment horizontal="center"/>
      <protection locked="0"/>
    </xf>
    <xf numFmtId="0" fontId="0" fillId="4" borderId="23" xfId="0" applyFill="1" applyBorder="1" applyProtection="1">
      <protection locked="0"/>
    </xf>
    <xf numFmtId="0" fontId="3" fillId="4" borderId="22" xfId="0" applyFont="1" applyFill="1" applyBorder="1" applyProtection="1">
      <protection locked="0"/>
    </xf>
    <xf numFmtId="0" fontId="0" fillId="4" borderId="22" xfId="0" applyFill="1" applyBorder="1" applyProtection="1">
      <protection locked="0"/>
    </xf>
    <xf numFmtId="0" fontId="3" fillId="4" borderId="22" xfId="0" applyFont="1" applyFill="1" applyBorder="1" applyAlignment="1" applyProtection="1">
      <alignment shrinkToFit="1"/>
      <protection locked="0"/>
    </xf>
    <xf numFmtId="0" fontId="0" fillId="4" borderId="27" xfId="0" applyFill="1" applyBorder="1" applyAlignment="1" applyProtection="1">
      <alignment shrinkToFit="1"/>
      <protection locked="0"/>
    </xf>
    <xf numFmtId="0" fontId="15" fillId="0" borderId="0" xfId="0" applyFont="1" applyProtection="1">
      <protection locked="0"/>
    </xf>
    <xf numFmtId="0" fontId="15" fillId="0" borderId="0" xfId="0" applyFont="1" applyProtection="1"/>
    <xf numFmtId="0" fontId="0" fillId="0" borderId="0" xfId="0"/>
    <xf numFmtId="0" fontId="3" fillId="4" borderId="22" xfId="0" applyFont="1" applyFill="1" applyBorder="1" applyAlignment="1" applyProtection="1">
      <alignment shrinkToFit="1"/>
      <protection locked="0"/>
    </xf>
    <xf numFmtId="0" fontId="0" fillId="4" borderId="22" xfId="0" applyFill="1" applyBorder="1" applyAlignment="1" applyProtection="1">
      <alignment shrinkToFit="1"/>
      <protection locked="0"/>
    </xf>
    <xf numFmtId="0" fontId="0" fillId="2" borderId="90" xfId="0" applyFill="1" applyBorder="1"/>
    <xf numFmtId="0" fontId="3" fillId="4" borderId="27" xfId="0" applyFont="1" applyFill="1" applyBorder="1" applyAlignment="1" applyProtection="1">
      <alignment shrinkToFit="1"/>
      <protection locked="0"/>
    </xf>
    <xf numFmtId="0" fontId="3" fillId="0" borderId="10" xfId="1" applyFont="1" applyBorder="1" applyAlignment="1">
      <alignment horizontal="left" vertical="center" wrapText="1"/>
    </xf>
    <xf numFmtId="0" fontId="0" fillId="0" borderId="0" xfId="0"/>
    <xf numFmtId="0" fontId="3" fillId="4" borderId="22" xfId="0" applyFont="1" applyFill="1" applyBorder="1" applyProtection="1">
      <protection locked="0"/>
    </xf>
    <xf numFmtId="0" fontId="13" fillId="0" borderId="50" xfId="0" applyFont="1" applyFill="1" applyBorder="1" applyProtection="1">
      <protection locked="0"/>
    </xf>
    <xf numFmtId="0" fontId="3" fillId="2" borderId="0" xfId="1" applyFill="1" applyAlignment="1">
      <alignment horizontal="right"/>
    </xf>
    <xf numFmtId="0" fontId="3" fillId="2" borderId="0" xfId="1" applyFill="1" applyBorder="1" applyProtection="1">
      <protection locked="0"/>
    </xf>
    <xf numFmtId="0" fontId="3" fillId="0" borderId="3" xfId="1" applyFont="1" applyBorder="1" applyAlignment="1" applyProtection="1">
      <alignment horizontal="center" vertical="center" wrapText="1"/>
      <protection locked="0"/>
    </xf>
    <xf numFmtId="0" fontId="3" fillId="0" borderId="17" xfId="1" applyFont="1" applyBorder="1" applyAlignment="1">
      <alignment horizontal="left" wrapText="1"/>
    </xf>
    <xf numFmtId="0" fontId="1" fillId="2" borderId="17" xfId="1" applyFont="1" applyFill="1" applyBorder="1" applyAlignment="1">
      <alignment wrapText="1"/>
    </xf>
    <xf numFmtId="0" fontId="2" fillId="2" borderId="17" xfId="1" applyFont="1" applyFill="1" applyBorder="1" applyAlignment="1" applyProtection="1">
      <alignment wrapText="1"/>
      <protection locked="0"/>
    </xf>
    <xf numFmtId="0" fontId="2" fillId="2" borderId="1" xfId="1" applyFont="1" applyFill="1" applyBorder="1" applyAlignment="1">
      <alignment wrapText="1"/>
    </xf>
    <xf numFmtId="0" fontId="2" fillId="2" borderId="2" xfId="1" applyFont="1" applyFill="1" applyBorder="1" applyAlignment="1">
      <alignment wrapText="1"/>
    </xf>
    <xf numFmtId="0" fontId="3" fillId="4" borderId="22" xfId="0" applyFont="1" applyFill="1" applyBorder="1" applyAlignment="1" applyProtection="1">
      <alignment shrinkToFit="1"/>
      <protection locked="0"/>
    </xf>
    <xf numFmtId="0" fontId="3" fillId="4" borderId="53" xfId="0" applyFont="1" applyFill="1" applyBorder="1" applyAlignment="1" applyProtection="1">
      <alignment shrinkToFit="1"/>
      <protection locked="0"/>
    </xf>
    <xf numFmtId="0" fontId="3" fillId="2" borderId="26" xfId="0" applyFont="1" applyFill="1" applyBorder="1"/>
    <xf numFmtId="0" fontId="3" fillId="2" borderId="25" xfId="0" applyFont="1" applyFill="1" applyBorder="1"/>
    <xf numFmtId="0" fontId="3" fillId="2" borderId="24" xfId="0" applyFont="1" applyFill="1" applyBorder="1"/>
    <xf numFmtId="0" fontId="3" fillId="4" borderId="23" xfId="0" applyFont="1" applyFill="1" applyBorder="1" applyProtection="1">
      <protection locked="0"/>
    </xf>
    <xf numFmtId="0" fontId="0" fillId="4" borderId="38" xfId="0" applyFill="1" applyBorder="1" applyAlignment="1" applyProtection="1">
      <alignment horizontal="left"/>
      <protection locked="0"/>
    </xf>
    <xf numFmtId="0" fontId="6" fillId="0" borderId="5" xfId="1" applyFont="1" applyBorder="1" applyAlignment="1" applyProtection="1">
      <alignment horizontal="center" vertical="center" wrapText="1"/>
    </xf>
    <xf numFmtId="0" fontId="6" fillId="0" borderId="17" xfId="1" applyFont="1" applyBorder="1" applyAlignment="1" applyProtection="1">
      <alignment horizontal="center" vertical="center" wrapText="1"/>
    </xf>
    <xf numFmtId="0" fontId="0" fillId="0" borderId="0" xfId="0" applyAlignment="1">
      <alignment horizontal="left" wrapText="1" indent="1"/>
    </xf>
    <xf numFmtId="0" fontId="0" fillId="2" borderId="0" xfId="0" applyFill="1"/>
    <xf numFmtId="0" fontId="6" fillId="2" borderId="0" xfId="0" applyFont="1" applyFill="1" applyAlignment="1">
      <alignment horizontal="left"/>
    </xf>
    <xf numFmtId="0" fontId="6" fillId="2" borderId="0" xfId="0" applyFont="1" applyFill="1" applyAlignment="1">
      <alignment horizontal="center"/>
    </xf>
    <xf numFmtId="0" fontId="6" fillId="2" borderId="0" xfId="0" applyFont="1" applyFill="1" applyAlignment="1">
      <alignment horizontal="right"/>
    </xf>
    <xf numFmtId="0" fontId="1" fillId="0" borderId="0" xfId="0" applyFont="1" applyAlignment="1">
      <alignment horizontal="right" vertical="top" wrapText="1"/>
    </xf>
    <xf numFmtId="0" fontId="3" fillId="0" borderId="0" xfId="0" applyFont="1" applyFill="1" applyAlignment="1">
      <alignment horizontal="left"/>
    </xf>
    <xf numFmtId="0" fontId="3" fillId="0" borderId="0" xfId="0" applyFont="1" applyFill="1" applyAlignment="1">
      <alignment horizontal="left" wrapText="1"/>
    </xf>
    <xf numFmtId="0" fontId="0" fillId="2" borderId="0" xfId="0" applyFill="1" applyAlignment="1">
      <alignment horizontal="right"/>
    </xf>
    <xf numFmtId="0" fontId="3" fillId="0" borderId="0" xfId="1" applyProtection="1">
      <protection locked="0"/>
    </xf>
    <xf numFmtId="0" fontId="3" fillId="2" borderId="0" xfId="1" applyFill="1" applyAlignment="1">
      <alignment horizontal="center"/>
    </xf>
    <xf numFmtId="0" fontId="3" fillId="2" borderId="0" xfId="1" applyFill="1" applyAlignment="1">
      <alignment horizontal="left"/>
    </xf>
    <xf numFmtId="0" fontId="0" fillId="2" borderId="0" xfId="0" applyFill="1"/>
    <xf numFmtId="0" fontId="6" fillId="5" borderId="0" xfId="1" applyFont="1" applyFill="1"/>
    <xf numFmtId="0" fontId="3" fillId="5" borderId="0" xfId="1" applyFill="1"/>
    <xf numFmtId="0" fontId="3" fillId="5" borderId="0" xfId="1" applyFill="1" applyAlignment="1">
      <alignment wrapText="1"/>
    </xf>
    <xf numFmtId="0" fontId="3" fillId="5" borderId="0" xfId="1" applyFill="1" applyAlignment="1"/>
    <xf numFmtId="0" fontId="0" fillId="5" borderId="0" xfId="0" applyFill="1" applyProtection="1"/>
    <xf numFmtId="0" fontId="4" fillId="5" borderId="0" xfId="2" applyFont="1" applyFill="1" applyBorder="1" applyAlignment="1"/>
    <xf numFmtId="0" fontId="3" fillId="5" borderId="0" xfId="1" applyFont="1" applyFill="1" applyBorder="1" applyAlignment="1">
      <alignment horizontal="left" vertical="center"/>
    </xf>
    <xf numFmtId="0" fontId="0" fillId="5" borderId="0" xfId="0" applyFill="1"/>
    <xf numFmtId="0" fontId="3" fillId="5" borderId="91" xfId="0" applyFont="1" applyFill="1" applyBorder="1"/>
    <xf numFmtId="0" fontId="3" fillId="5" borderId="92" xfId="0" applyFont="1" applyFill="1" applyBorder="1"/>
    <xf numFmtId="0" fontId="0" fillId="5" borderId="92" xfId="0" applyFill="1" applyBorder="1"/>
    <xf numFmtId="0" fontId="3" fillId="5" borderId="93" xfId="0" applyFont="1" applyFill="1" applyBorder="1"/>
    <xf numFmtId="0" fontId="3" fillId="5" borderId="94" xfId="0" applyFont="1" applyFill="1" applyBorder="1"/>
    <xf numFmtId="0" fontId="0" fillId="5" borderId="95" xfId="0" applyFill="1" applyBorder="1"/>
    <xf numFmtId="0" fontId="0" fillId="5" borderId="96" xfId="0" applyFill="1" applyBorder="1"/>
    <xf numFmtId="0" fontId="3" fillId="5" borderId="97" xfId="0" applyFont="1" applyFill="1" applyBorder="1"/>
    <xf numFmtId="0" fontId="3" fillId="5" borderId="98" xfId="0" applyFont="1" applyFill="1" applyBorder="1"/>
    <xf numFmtId="0" fontId="3" fillId="5" borderId="99" xfId="0" applyFont="1" applyFill="1" applyBorder="1"/>
    <xf numFmtId="0" fontId="0" fillId="5" borderId="97" xfId="0" applyFill="1" applyBorder="1"/>
    <xf numFmtId="0" fontId="0" fillId="5" borderId="100" xfId="0" applyFill="1" applyBorder="1"/>
    <xf numFmtId="0" fontId="3" fillId="5" borderId="101" xfId="0" applyFont="1" applyFill="1" applyBorder="1"/>
    <xf numFmtId="0" fontId="3" fillId="5" borderId="102" xfId="0" applyFont="1" applyFill="1" applyBorder="1"/>
    <xf numFmtId="0" fontId="3" fillId="5" borderId="0" xfId="0" applyFont="1" applyFill="1"/>
    <xf numFmtId="0" fontId="0" fillId="5" borderId="103" xfId="0" applyFill="1" applyBorder="1"/>
    <xf numFmtId="0" fontId="3" fillId="5" borderId="104" xfId="0" applyFont="1" applyFill="1" applyBorder="1"/>
    <xf numFmtId="0" fontId="3" fillId="5" borderId="105" xfId="0" applyFont="1" applyFill="1" applyBorder="1"/>
    <xf numFmtId="0" fontId="0" fillId="5" borderId="98" xfId="0" applyFill="1" applyBorder="1"/>
    <xf numFmtId="0" fontId="0" fillId="5" borderId="99" xfId="0" applyFill="1" applyBorder="1"/>
    <xf numFmtId="0" fontId="0" fillId="5" borderId="106" xfId="0" applyFill="1" applyBorder="1"/>
    <xf numFmtId="0" fontId="0" fillId="5" borderId="107" xfId="0" applyFill="1" applyBorder="1"/>
    <xf numFmtId="0" fontId="0" fillId="5" borderId="108" xfId="0" applyFill="1" applyBorder="1"/>
    <xf numFmtId="0" fontId="3" fillId="5" borderId="103" xfId="0" applyFont="1" applyFill="1" applyBorder="1"/>
    <xf numFmtId="0" fontId="0" fillId="5" borderId="104" xfId="0" applyFill="1" applyBorder="1"/>
    <xf numFmtId="0" fontId="0" fillId="5" borderId="105" xfId="0" applyFill="1" applyBorder="1"/>
    <xf numFmtId="0" fontId="3" fillId="5" borderId="100" xfId="0" applyFont="1" applyFill="1" applyBorder="1"/>
    <xf numFmtId="0" fontId="0" fillId="5" borderId="101" xfId="0" applyFill="1" applyBorder="1"/>
    <xf numFmtId="0" fontId="0" fillId="5" borderId="102" xfId="0" applyFill="1" applyBorder="1"/>
    <xf numFmtId="0" fontId="6" fillId="5" borderId="0" xfId="0" applyFont="1" applyFill="1"/>
    <xf numFmtId="14" fontId="0" fillId="5" borderId="0" xfId="0" applyNumberFormat="1" applyFill="1"/>
    <xf numFmtId="0" fontId="4" fillId="6" borderId="9" xfId="3" applyFont="1" applyFill="1" applyBorder="1" applyAlignment="1">
      <alignment horizontal="center"/>
    </xf>
    <xf numFmtId="0" fontId="4" fillId="5" borderId="70" xfId="3" applyFont="1" applyFill="1" applyBorder="1" applyAlignment="1"/>
    <xf numFmtId="0" fontId="4" fillId="5" borderId="0" xfId="3" applyFont="1" applyFill="1" applyBorder="1" applyAlignment="1"/>
    <xf numFmtId="0" fontId="19" fillId="5" borderId="0" xfId="4" applyFill="1" applyAlignment="1" applyProtection="1"/>
    <xf numFmtId="0" fontId="3" fillId="2" borderId="0" xfId="0" applyFont="1" applyFill="1"/>
    <xf numFmtId="0" fontId="0" fillId="2" borderId="0" xfId="0" applyFill="1"/>
    <xf numFmtId="0" fontId="3" fillId="0" borderId="0" xfId="0" applyFont="1" applyAlignment="1">
      <alignment horizontal="left" wrapText="1" indent="1"/>
    </xf>
    <xf numFmtId="0" fontId="0" fillId="0" borderId="0" xfId="0" applyAlignment="1">
      <alignment horizontal="left" wrapText="1" indent="1"/>
    </xf>
    <xf numFmtId="0" fontId="3" fillId="2" borderId="0" xfId="0" applyFont="1" applyFill="1" applyAlignment="1">
      <alignment wrapText="1"/>
    </xf>
    <xf numFmtId="0" fontId="0" fillId="2" borderId="0" xfId="0" applyFill="1" applyAlignment="1">
      <alignment wrapText="1"/>
    </xf>
    <xf numFmtId="0" fontId="3" fillId="2" borderId="2" xfId="0" applyFont="1" applyFill="1" applyBorder="1" applyAlignment="1">
      <alignment wrapText="1"/>
    </xf>
    <xf numFmtId="0" fontId="21" fillId="2" borderId="0" xfId="0" applyFont="1" applyFill="1" applyAlignment="1">
      <alignment horizontal="left" wrapText="1" indent="1"/>
    </xf>
    <xf numFmtId="0" fontId="18" fillId="2" borderId="0" xfId="0" applyFont="1" applyFill="1" applyAlignment="1">
      <alignment horizontal="center"/>
    </xf>
    <xf numFmtId="0" fontId="3" fillId="2" borderId="0" xfId="0" applyFont="1" applyFill="1" applyAlignment="1">
      <alignment horizontal="left" vertical="top" wrapText="1"/>
    </xf>
    <xf numFmtId="0" fontId="3" fillId="2" borderId="0" xfId="0" applyFont="1" applyFill="1" applyAlignment="1">
      <alignment horizontal="left" wrapText="1" indent="1"/>
    </xf>
    <xf numFmtId="0" fontId="3" fillId="2" borderId="0" xfId="0" applyFont="1" applyFill="1" applyAlignment="1">
      <alignment horizontal="left" wrapText="1"/>
    </xf>
    <xf numFmtId="0" fontId="19" fillId="0" borderId="0" xfId="4" applyFill="1" applyAlignment="1" applyProtection="1">
      <alignment horizontal="left"/>
    </xf>
    <xf numFmtId="0" fontId="3" fillId="2" borderId="0" xfId="0" applyFont="1" applyFill="1" applyAlignment="1">
      <alignment horizontal="left" wrapText="1" indent="3"/>
    </xf>
    <xf numFmtId="0" fontId="6" fillId="2" borderId="0" xfId="0" applyFont="1" applyFill="1" applyAlignment="1">
      <alignment horizontal="left" wrapText="1" indent="3"/>
    </xf>
    <xf numFmtId="0" fontId="3" fillId="2" borderId="0" xfId="0" applyFont="1" applyFill="1" applyAlignment="1" applyProtection="1">
      <alignment horizontal="left" vertical="top" wrapText="1"/>
    </xf>
    <xf numFmtId="0" fontId="7" fillId="2" borderId="0" xfId="0" applyFont="1" applyFill="1" applyAlignment="1">
      <alignment horizontal="center"/>
    </xf>
    <xf numFmtId="0" fontId="6" fillId="2" borderId="0" xfId="0" applyFont="1" applyFill="1" applyBorder="1" applyAlignment="1">
      <alignment horizontal="center"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3" fillId="2" borderId="19" xfId="0" applyFont="1" applyFill="1" applyBorder="1" applyAlignment="1">
      <alignment horizontal="center" wrapText="1"/>
    </xf>
    <xf numFmtId="0" fontId="3" fillId="2" borderId="0" xfId="0" applyFont="1" applyFill="1" applyBorder="1" applyAlignment="1">
      <alignment horizontal="center" wrapText="1"/>
    </xf>
    <xf numFmtId="0" fontId="3" fillId="2" borderId="3" xfId="0" applyFont="1" applyFill="1" applyBorder="1" applyAlignment="1">
      <alignment horizont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20" xfId="0" applyFont="1" applyFill="1" applyBorder="1" applyAlignment="1">
      <alignment horizontal="center" wrapText="1"/>
    </xf>
    <xf numFmtId="0" fontId="3" fillId="2" borderId="0" xfId="0" applyFont="1" applyFill="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horizontal="left" vertical="top" wrapText="1"/>
    </xf>
    <xf numFmtId="0" fontId="21" fillId="2" borderId="0" xfId="0" applyFont="1" applyFill="1" applyAlignment="1">
      <alignment horizontal="left" wrapText="1"/>
    </xf>
    <xf numFmtId="0" fontId="3" fillId="2" borderId="4" xfId="0" applyFont="1" applyFill="1" applyBorder="1" applyAlignment="1">
      <alignment horizontal="center" wrapText="1"/>
    </xf>
    <xf numFmtId="0" fontId="3" fillId="2" borderId="18" xfId="0" applyFont="1" applyFill="1" applyBorder="1" applyAlignment="1">
      <alignment horizontal="center" wrapText="1"/>
    </xf>
    <xf numFmtId="0" fontId="19" fillId="2" borderId="0" xfId="4" applyFill="1" applyAlignment="1" applyProtection="1">
      <alignment horizontal="left" wrapText="1"/>
    </xf>
    <xf numFmtId="0" fontId="3" fillId="2" borderId="5" xfId="0" applyFont="1" applyFill="1" applyBorder="1" applyAlignment="1">
      <alignment horizontal="center" wrapText="1"/>
    </xf>
    <xf numFmtId="0" fontId="3" fillId="0" borderId="0" xfId="0" applyFont="1" applyAlignment="1">
      <alignment horizontal="left" vertical="center" wrapText="1" indent="1"/>
    </xf>
    <xf numFmtId="0" fontId="0" fillId="0" borderId="0" xfId="0" applyAlignment="1">
      <alignment horizontal="left" vertical="center" wrapText="1" indent="1"/>
    </xf>
    <xf numFmtId="0" fontId="6" fillId="2" borderId="0" xfId="0" applyFont="1" applyFill="1" applyAlignment="1" applyProtection="1">
      <alignment horizontal="left" wrapText="1"/>
    </xf>
    <xf numFmtId="0" fontId="23" fillId="2" borderId="0" xfId="0" applyFont="1" applyFill="1" applyAlignment="1" applyProtection="1">
      <alignment horizontal="left" wrapText="1"/>
    </xf>
    <xf numFmtId="0" fontId="3" fillId="2" borderId="0" xfId="0" applyFont="1" applyFill="1" applyAlignment="1" applyProtection="1">
      <alignment horizontal="left" wrapText="1"/>
    </xf>
    <xf numFmtId="0" fontId="11" fillId="2" borderId="0" xfId="0" applyFont="1" applyFill="1" applyAlignment="1" applyProtection="1">
      <alignment horizontal="left" wrapText="1"/>
    </xf>
    <xf numFmtId="0" fontId="3" fillId="0" borderId="0" xfId="0" applyFont="1" applyFill="1" applyAlignment="1"/>
    <xf numFmtId="0" fontId="3" fillId="0" borderId="0" xfId="0" applyFont="1" applyAlignment="1">
      <alignment horizontal="right" vertical="top" wrapText="1"/>
    </xf>
    <xf numFmtId="0" fontId="3" fillId="0" borderId="0" xfId="0" applyFont="1" applyAlignment="1">
      <alignment horizontal="left" vertical="top" wrapText="1" indent="1"/>
    </xf>
    <xf numFmtId="0" fontId="3" fillId="2" borderId="0" xfId="0" applyFont="1" applyFill="1" applyAlignment="1">
      <alignment vertical="top" wrapText="1"/>
    </xf>
    <xf numFmtId="0" fontId="19" fillId="2" borderId="0" xfId="4" applyFill="1" applyAlignment="1" applyProtection="1">
      <alignment vertical="top" shrinkToFit="1"/>
    </xf>
    <xf numFmtId="0" fontId="17" fillId="0" borderId="0" xfId="0" applyFont="1" applyAlignment="1">
      <alignment horizontal="right" vertical="top" wrapText="1"/>
    </xf>
    <xf numFmtId="0" fontId="17" fillId="0" borderId="0" xfId="0" applyFont="1" applyAlignment="1">
      <alignment horizontal="left" vertical="top" wrapText="1" indent="1"/>
    </xf>
    <xf numFmtId="0" fontId="21" fillId="2" borderId="0" xfId="0" applyFont="1" applyFill="1" applyAlignment="1">
      <alignment wrapText="1"/>
    </xf>
    <xf numFmtId="0" fontId="3" fillId="4" borderId="1" xfId="0" applyFont="1" applyFill="1" applyBorder="1" applyAlignment="1" applyProtection="1">
      <alignment vertical="top"/>
      <protection locked="0"/>
    </xf>
    <xf numFmtId="0" fontId="3" fillId="4" borderId="2" xfId="0" applyFont="1" applyFill="1" applyBorder="1" applyAlignment="1" applyProtection="1">
      <alignment vertical="top"/>
      <protection locked="0"/>
    </xf>
    <xf numFmtId="0" fontId="3" fillId="4" borderId="20" xfId="0" applyFont="1" applyFill="1" applyBorder="1" applyAlignment="1" applyProtection="1">
      <alignment vertical="top"/>
      <protection locked="0"/>
    </xf>
    <xf numFmtId="0" fontId="3" fillId="4" borderId="4" xfId="0" applyFont="1" applyFill="1" applyBorder="1" applyAlignment="1" applyProtection="1">
      <alignment vertical="top"/>
      <protection locked="0"/>
    </xf>
    <xf numFmtId="0" fontId="3" fillId="4" borderId="18" xfId="0" applyFont="1" applyFill="1" applyBorder="1" applyAlignment="1" applyProtection="1">
      <alignment vertical="top"/>
      <protection locked="0"/>
    </xf>
    <xf numFmtId="0" fontId="3" fillId="4" borderId="5" xfId="0" applyFont="1" applyFill="1" applyBorder="1" applyAlignment="1" applyProtection="1">
      <alignment vertical="top"/>
      <protection locked="0"/>
    </xf>
    <xf numFmtId="0" fontId="6" fillId="2" borderId="7" xfId="0" applyFont="1" applyFill="1" applyBorder="1" applyAlignment="1">
      <alignment horizontal="left" wrapText="1"/>
    </xf>
    <xf numFmtId="0" fontId="3" fillId="3" borderId="1" xfId="0" applyFont="1" applyFill="1" applyBorder="1" applyAlignment="1" applyProtection="1">
      <alignment vertical="top" wrapText="1"/>
      <protection locked="0"/>
    </xf>
    <xf numFmtId="0" fontId="3" fillId="3" borderId="2" xfId="0" applyFont="1" applyFill="1" applyBorder="1" applyAlignment="1" applyProtection="1">
      <alignment vertical="top" wrapText="1"/>
      <protection locked="0"/>
    </xf>
    <xf numFmtId="0" fontId="3" fillId="3" borderId="20"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18" xfId="0" applyFont="1" applyFill="1" applyBorder="1" applyAlignment="1" applyProtection="1">
      <alignment vertical="top" wrapText="1"/>
      <protection locked="0"/>
    </xf>
    <xf numFmtId="0" fontId="3" fillId="3" borderId="5" xfId="0" applyFont="1" applyFill="1" applyBorder="1" applyAlignment="1" applyProtection="1">
      <alignment vertical="top" wrapText="1"/>
      <protection locked="0"/>
    </xf>
    <xf numFmtId="0" fontId="16" fillId="5" borderId="0" xfId="0" applyFont="1" applyFill="1" applyAlignment="1">
      <alignment horizontal="center"/>
    </xf>
    <xf numFmtId="0" fontId="15" fillId="0" borderId="0" xfId="0" applyFont="1" applyFill="1"/>
    <xf numFmtId="0" fontId="3" fillId="2" borderId="21" xfId="0" applyFont="1" applyFill="1" applyBorder="1"/>
    <xf numFmtId="0" fontId="3" fillId="2" borderId="22" xfId="0" applyFont="1" applyFill="1" applyBorder="1"/>
    <xf numFmtId="0" fontId="3" fillId="2" borderId="31" xfId="0" applyFont="1" applyFill="1" applyBorder="1"/>
    <xf numFmtId="0" fontId="3" fillId="2" borderId="27" xfId="0" applyFont="1" applyFill="1" applyBorder="1"/>
    <xf numFmtId="0" fontId="3" fillId="4" borderId="24" xfId="0" applyFont="1" applyFill="1" applyBorder="1" applyAlignment="1" applyProtection="1">
      <alignment shrinkToFit="1"/>
      <protection locked="0"/>
    </xf>
    <xf numFmtId="0" fontId="0" fillId="4" borderId="30" xfId="0" applyFill="1" applyBorder="1" applyAlignment="1" applyProtection="1">
      <alignment shrinkToFit="1"/>
      <protection locked="0"/>
    </xf>
    <xf numFmtId="0" fontId="3" fillId="2" borderId="24" xfId="0" applyFont="1" applyFill="1" applyBorder="1"/>
    <xf numFmtId="0" fontId="3" fillId="2" borderId="25" xfId="0" applyFont="1" applyFill="1" applyBorder="1"/>
    <xf numFmtId="0" fontId="3" fillId="2" borderId="26" xfId="0" applyFont="1" applyFill="1" applyBorder="1"/>
    <xf numFmtId="0" fontId="24" fillId="2" borderId="25" xfId="0" applyFont="1" applyFill="1" applyBorder="1" applyAlignment="1" applyProtection="1">
      <alignment shrinkToFit="1"/>
    </xf>
    <xf numFmtId="0" fontId="24" fillId="2" borderId="30" xfId="0" applyFont="1" applyFill="1" applyBorder="1" applyAlignment="1" applyProtection="1">
      <alignment shrinkToFit="1"/>
    </xf>
    <xf numFmtId="0" fontId="15" fillId="2" borderId="0" xfId="0" applyFont="1" applyFill="1" applyAlignment="1">
      <alignment wrapText="1"/>
    </xf>
    <xf numFmtId="0" fontId="3" fillId="2" borderId="21" xfId="0" applyFont="1" applyFill="1" applyBorder="1" applyAlignment="1">
      <alignment wrapText="1"/>
    </xf>
    <xf numFmtId="0" fontId="3" fillId="2" borderId="22" xfId="0" applyFont="1" applyFill="1" applyBorder="1" applyAlignment="1">
      <alignment wrapText="1"/>
    </xf>
    <xf numFmtId="0" fontId="15" fillId="2" borderId="53" xfId="0" applyFont="1" applyFill="1" applyBorder="1"/>
    <xf numFmtId="0" fontId="3" fillId="2" borderId="52" xfId="0" applyFont="1" applyFill="1" applyBorder="1"/>
    <xf numFmtId="0" fontId="3" fillId="2" borderId="53" xfId="0" applyFont="1" applyFill="1" applyBorder="1"/>
    <xf numFmtId="0" fontId="3" fillId="2" borderId="22" xfId="0" applyFont="1" applyFill="1" applyBorder="1" applyProtection="1">
      <protection locked="0"/>
    </xf>
    <xf numFmtId="0" fontId="0" fillId="2" borderId="23" xfId="0" applyFill="1" applyBorder="1" applyProtection="1">
      <protection locked="0"/>
    </xf>
    <xf numFmtId="0" fontId="0" fillId="0" borderId="33" xfId="0" applyBorder="1"/>
    <xf numFmtId="0" fontId="0" fillId="0" borderId="49" xfId="0" applyBorder="1"/>
    <xf numFmtId="0" fontId="6" fillId="2" borderId="87" xfId="0" applyFont="1" applyFill="1" applyBorder="1"/>
    <xf numFmtId="0" fontId="6" fillId="2" borderId="88" xfId="0" applyFont="1" applyFill="1" applyBorder="1"/>
    <xf numFmtId="0" fontId="0" fillId="4" borderId="24" xfId="0" applyFill="1" applyBorder="1" applyAlignment="1" applyProtection="1">
      <alignment shrinkToFit="1"/>
      <protection locked="0"/>
    </xf>
    <xf numFmtId="0" fontId="0" fillId="4" borderId="26" xfId="0" applyFill="1" applyBorder="1" applyAlignment="1" applyProtection="1">
      <alignment shrinkToFit="1"/>
      <protection locked="0"/>
    </xf>
    <xf numFmtId="0" fontId="3" fillId="4" borderId="24" xfId="0" applyFont="1" applyFill="1" applyBorder="1" applyAlignment="1">
      <alignment horizontal="center"/>
    </xf>
    <xf numFmtId="0" fontId="3" fillId="4" borderId="25" xfId="0" applyFont="1" applyFill="1" applyBorder="1" applyAlignment="1">
      <alignment horizontal="center"/>
    </xf>
    <xf numFmtId="0" fontId="3" fillId="4" borderId="26" xfId="0" applyFont="1" applyFill="1" applyBorder="1" applyAlignment="1">
      <alignment horizontal="center"/>
    </xf>
    <xf numFmtId="0" fontId="3" fillId="4" borderId="22" xfId="0" applyFont="1" applyFill="1" applyBorder="1" applyAlignment="1" applyProtection="1">
      <alignment shrinkToFit="1"/>
      <protection locked="0"/>
    </xf>
    <xf numFmtId="0" fontId="0" fillId="4" borderId="23" xfId="0" applyFill="1" applyBorder="1" applyAlignment="1" applyProtection="1">
      <alignment shrinkToFit="1"/>
      <protection locked="0"/>
    </xf>
    <xf numFmtId="0" fontId="6" fillId="2" borderId="6" xfId="0" applyFont="1" applyFill="1" applyBorder="1"/>
    <xf numFmtId="0" fontId="6" fillId="2" borderId="7" xfId="0" applyFont="1" applyFill="1" applyBorder="1"/>
    <xf numFmtId="0" fontId="6" fillId="2" borderId="8" xfId="0" applyFont="1" applyFill="1" applyBorder="1"/>
    <xf numFmtId="0" fontId="3" fillId="3" borderId="28" xfId="0" applyFont="1" applyFill="1" applyBorder="1" applyAlignment="1">
      <alignment horizontal="center"/>
    </xf>
    <xf numFmtId="0" fontId="3" fillId="3" borderId="49" xfId="0" applyFont="1" applyFill="1" applyBorder="1" applyAlignment="1">
      <alignment horizontal="center"/>
    </xf>
    <xf numFmtId="0" fontId="3" fillId="3" borderId="29" xfId="0" applyFont="1" applyFill="1" applyBorder="1" applyAlignment="1">
      <alignment horizontal="center"/>
    </xf>
    <xf numFmtId="0" fontId="3" fillId="2" borderId="40" xfId="0" applyFont="1" applyFill="1" applyBorder="1" applyProtection="1">
      <protection locked="0"/>
    </xf>
    <xf numFmtId="0" fontId="0" fillId="2" borderId="41" xfId="0" applyFill="1" applyBorder="1" applyProtection="1">
      <protection locked="0"/>
    </xf>
    <xf numFmtId="0" fontId="3" fillId="2" borderId="27" xfId="0" applyFont="1" applyFill="1" applyBorder="1" applyProtection="1">
      <protection locked="0"/>
    </xf>
    <xf numFmtId="0" fontId="0" fillId="2" borderId="38" xfId="0" applyFill="1" applyBorder="1" applyProtection="1">
      <protection locked="0"/>
    </xf>
    <xf numFmtId="0" fontId="3" fillId="4" borderId="24" xfId="0" applyFont="1" applyFill="1" applyBorder="1" applyProtection="1">
      <protection locked="0"/>
    </xf>
    <xf numFmtId="0" fontId="0" fillId="4" borderId="25" xfId="0" applyFill="1" applyBorder="1" applyProtection="1">
      <protection locked="0"/>
    </xf>
    <xf numFmtId="0" fontId="0" fillId="4" borderId="26" xfId="0" applyFill="1" applyBorder="1" applyProtection="1">
      <protection locked="0"/>
    </xf>
    <xf numFmtId="0" fontId="3" fillId="2" borderId="35" xfId="0" applyFont="1" applyFill="1" applyBorder="1"/>
    <xf numFmtId="0" fontId="3" fillId="2" borderId="36" xfId="0" applyFont="1" applyFill="1" applyBorder="1"/>
    <xf numFmtId="0" fontId="3" fillId="2" borderId="37" xfId="0" applyFont="1" applyFill="1" applyBorder="1"/>
    <xf numFmtId="0" fontId="3" fillId="4" borderId="25" xfId="0" applyFont="1" applyFill="1" applyBorder="1" applyProtection="1">
      <protection locked="0"/>
    </xf>
    <xf numFmtId="0" fontId="3" fillId="4" borderId="26" xfId="0" applyFont="1" applyFill="1" applyBorder="1" applyProtection="1">
      <protection locked="0"/>
    </xf>
    <xf numFmtId="0" fontId="3" fillId="2" borderId="32" xfId="0" applyFont="1" applyFill="1" applyBorder="1"/>
    <xf numFmtId="0" fontId="3" fillId="2" borderId="2" xfId="0" applyFont="1" applyFill="1" applyBorder="1"/>
    <xf numFmtId="0" fontId="3" fillId="2" borderId="20" xfId="0" applyFont="1" applyFill="1" applyBorder="1"/>
    <xf numFmtId="0" fontId="15" fillId="2" borderId="24" xfId="0" applyFont="1" applyFill="1" applyBorder="1"/>
    <xf numFmtId="0" fontId="15" fillId="2" borderId="25" xfId="0" applyFont="1" applyFill="1" applyBorder="1"/>
    <xf numFmtId="0" fontId="15" fillId="2" borderId="26" xfId="0" applyFont="1" applyFill="1" applyBorder="1"/>
    <xf numFmtId="49" fontId="3" fillId="4" borderId="24" xfId="0" applyNumberFormat="1" applyFont="1" applyFill="1" applyBorder="1" applyAlignment="1" applyProtection="1">
      <alignment shrinkToFit="1"/>
      <protection locked="0"/>
    </xf>
    <xf numFmtId="49" fontId="0" fillId="4" borderId="30" xfId="0" applyNumberFormat="1" applyFill="1" applyBorder="1" applyAlignment="1" applyProtection="1">
      <alignment shrinkToFit="1"/>
      <protection locked="0"/>
    </xf>
    <xf numFmtId="0" fontId="3" fillId="0" borderId="28" xfId="0" applyFont="1" applyBorder="1" applyAlignment="1" applyProtection="1">
      <alignment vertical="top" wrapText="1" shrinkToFit="1"/>
      <protection locked="0"/>
    </xf>
    <xf numFmtId="0" fontId="0" fillId="0" borderId="49" xfId="0" applyBorder="1" applyAlignment="1" applyProtection="1">
      <alignment vertical="top" wrapText="1" shrinkToFit="1"/>
      <protection locked="0"/>
    </xf>
    <xf numFmtId="0" fontId="0" fillId="0" borderId="51" xfId="0" applyBorder="1" applyAlignment="1" applyProtection="1">
      <alignment vertical="top" wrapText="1" shrinkToFit="1"/>
      <protection locked="0"/>
    </xf>
    <xf numFmtId="0" fontId="3" fillId="0" borderId="24" xfId="0" applyFont="1" applyBorder="1"/>
    <xf numFmtId="0" fontId="3" fillId="0" borderId="25" xfId="0" applyFont="1" applyBorder="1"/>
    <xf numFmtId="0" fontId="3" fillId="0" borderId="26" xfId="0" applyFont="1" applyBorder="1"/>
    <xf numFmtId="0" fontId="3" fillId="4" borderId="24" xfId="0" applyFont="1" applyFill="1" applyBorder="1" applyAlignment="1" applyProtection="1">
      <alignment horizontal="left" shrinkToFit="1"/>
      <protection locked="0"/>
    </xf>
    <xf numFmtId="0" fontId="0" fillId="4" borderId="26" xfId="0" applyFill="1" applyBorder="1" applyAlignment="1" applyProtection="1">
      <alignment horizontal="left" shrinkToFit="1"/>
      <protection locked="0"/>
    </xf>
    <xf numFmtId="0" fontId="3" fillId="4" borderId="28" xfId="0" applyFont="1" applyFill="1" applyBorder="1" applyAlignment="1" applyProtection="1">
      <alignment shrinkToFit="1"/>
      <protection locked="0"/>
    </xf>
    <xf numFmtId="0" fontId="0" fillId="4" borderId="29" xfId="0" applyFill="1" applyBorder="1" applyAlignment="1" applyProtection="1">
      <alignment shrinkToFit="1"/>
      <protection locked="0"/>
    </xf>
    <xf numFmtId="0" fontId="3" fillId="2" borderId="33" xfId="0" applyFont="1" applyFill="1" applyBorder="1"/>
    <xf numFmtId="0" fontId="3" fillId="2" borderId="29" xfId="0" applyFont="1" applyFill="1" applyBorder="1"/>
    <xf numFmtId="49" fontId="3" fillId="4" borderId="24" xfId="0" applyNumberFormat="1" applyFont="1" applyFill="1" applyBorder="1" applyAlignment="1" applyProtection="1">
      <alignment horizontal="left" shrinkToFit="1"/>
      <protection locked="0"/>
    </xf>
    <xf numFmtId="49" fontId="0" fillId="4" borderId="30" xfId="0" applyNumberFormat="1" applyFill="1" applyBorder="1" applyAlignment="1" applyProtection="1">
      <alignment horizontal="left" shrinkToFit="1"/>
      <protection locked="0"/>
    </xf>
    <xf numFmtId="0" fontId="15" fillId="2" borderId="46" xfId="0" applyFont="1" applyFill="1" applyBorder="1" applyProtection="1">
      <protection locked="0"/>
    </xf>
    <xf numFmtId="0" fontId="15" fillId="2" borderId="47" xfId="0" applyFont="1" applyFill="1" applyBorder="1" applyProtection="1">
      <protection locked="0"/>
    </xf>
    <xf numFmtId="0" fontId="15" fillId="2" borderId="86" xfId="0" applyFont="1" applyFill="1" applyBorder="1" applyProtection="1">
      <protection locked="0"/>
    </xf>
    <xf numFmtId="0" fontId="3" fillId="2" borderId="32" xfId="0" applyFont="1" applyFill="1" applyBorder="1" applyProtection="1"/>
    <xf numFmtId="0" fontId="3" fillId="2" borderId="25" xfId="0" applyFont="1" applyFill="1" applyBorder="1" applyProtection="1"/>
    <xf numFmtId="0" fontId="3" fillId="2" borderId="26" xfId="0" applyFont="1" applyFill="1" applyBorder="1" applyProtection="1"/>
    <xf numFmtId="0" fontId="15" fillId="2" borderId="32" xfId="0" applyFont="1" applyFill="1" applyBorder="1" applyProtection="1"/>
    <xf numFmtId="0" fontId="15" fillId="2" borderId="25" xfId="0" applyFont="1" applyFill="1" applyBorder="1" applyProtection="1"/>
    <xf numFmtId="0" fontId="0" fillId="0" borderId="25" xfId="0" applyFill="1" applyBorder="1" applyProtection="1">
      <protection locked="0"/>
    </xf>
    <xf numFmtId="0" fontId="3" fillId="4" borderId="22" xfId="0" applyFont="1" applyFill="1" applyBorder="1" applyProtection="1">
      <protection locked="0"/>
    </xf>
    <xf numFmtId="0" fontId="0" fillId="4" borderId="23" xfId="0" applyFill="1" applyBorder="1" applyProtection="1">
      <protection locked="0"/>
    </xf>
    <xf numFmtId="0" fontId="0" fillId="4" borderId="22" xfId="0" applyFill="1" applyBorder="1" applyProtection="1">
      <protection locked="0"/>
    </xf>
    <xf numFmtId="0" fontId="3" fillId="2" borderId="53" xfId="0" applyFont="1" applyFill="1" applyBorder="1" applyProtection="1">
      <protection locked="0"/>
    </xf>
    <xf numFmtId="0" fontId="0" fillId="2" borderId="89" xfId="0" applyFill="1" applyBorder="1" applyProtection="1">
      <protection locked="0"/>
    </xf>
    <xf numFmtId="0" fontId="3" fillId="2" borderId="28" xfId="0" applyFont="1" applyFill="1" applyBorder="1"/>
    <xf numFmtId="0" fontId="3" fillId="2" borderId="49" xfId="0" applyFont="1" applyFill="1" applyBorder="1"/>
    <xf numFmtId="0" fontId="15" fillId="2" borderId="60" xfId="0" applyFont="1" applyFill="1" applyBorder="1"/>
    <xf numFmtId="0" fontId="15" fillId="2" borderId="55" xfId="0" applyFont="1" applyFill="1" applyBorder="1"/>
    <xf numFmtId="0" fontId="15" fillId="2" borderId="61" xfId="0" applyFont="1" applyFill="1" applyBorder="1"/>
    <xf numFmtId="0" fontId="0" fillId="4" borderId="24" xfId="0" applyFill="1" applyBorder="1" applyAlignment="1" applyProtection="1">
      <alignment horizontal="left" shrinkToFit="1"/>
      <protection locked="0"/>
    </xf>
    <xf numFmtId="0" fontId="0" fillId="4" borderId="54" xfId="0" applyFill="1" applyBorder="1" applyAlignment="1" applyProtection="1">
      <alignment shrinkToFit="1"/>
      <protection locked="0"/>
    </xf>
    <xf numFmtId="0" fontId="0" fillId="4" borderId="37" xfId="0" applyFill="1" applyBorder="1" applyAlignment="1" applyProtection="1">
      <alignment shrinkToFit="1"/>
      <protection locked="0"/>
    </xf>
    <xf numFmtId="0" fontId="0" fillId="4" borderId="40" xfId="0" applyFill="1" applyBorder="1" applyProtection="1">
      <protection locked="0"/>
    </xf>
    <xf numFmtId="0" fontId="0" fillId="4" borderId="50" xfId="0" applyFill="1" applyBorder="1" applyProtection="1">
      <protection locked="0"/>
    </xf>
    <xf numFmtId="0" fontId="15" fillId="2" borderId="46" xfId="0" applyFont="1" applyFill="1" applyBorder="1"/>
    <xf numFmtId="0" fontId="15" fillId="2" borderId="47" xfId="0" applyFont="1" applyFill="1" applyBorder="1"/>
    <xf numFmtId="0" fontId="15" fillId="2" borderId="48" xfId="0" applyFont="1" applyFill="1" applyBorder="1"/>
    <xf numFmtId="0" fontId="15" fillId="2" borderId="28" xfId="0" applyFont="1" applyFill="1" applyBorder="1"/>
    <xf numFmtId="0" fontId="15" fillId="2" borderId="49" xfId="0" applyFont="1" applyFill="1" applyBorder="1"/>
    <xf numFmtId="0" fontId="15" fillId="2" borderId="29" xfId="0" applyFont="1" applyFill="1" applyBorder="1"/>
    <xf numFmtId="0" fontId="15" fillId="2" borderId="30" xfId="0" applyFont="1" applyFill="1" applyBorder="1"/>
    <xf numFmtId="0" fontId="6" fillId="2" borderId="2" xfId="0" applyFont="1" applyFill="1" applyBorder="1" applyAlignment="1">
      <alignment wrapText="1"/>
    </xf>
    <xf numFmtId="0" fontId="22" fillId="2" borderId="4" xfId="0" applyFont="1" applyFill="1" applyBorder="1" applyAlignment="1" applyProtection="1">
      <alignment vertical="top" wrapText="1"/>
    </xf>
    <xf numFmtId="0" fontId="22" fillId="2" borderId="18" xfId="0" applyFont="1" applyFill="1" applyBorder="1" applyAlignment="1" applyProtection="1">
      <alignment vertical="top" wrapText="1"/>
    </xf>
    <xf numFmtId="0" fontId="22" fillId="2" borderId="82" xfId="0" applyFont="1" applyFill="1" applyBorder="1" applyAlignment="1" applyProtection="1">
      <alignment vertical="top" wrapText="1"/>
    </xf>
    <xf numFmtId="0" fontId="22" fillId="2" borderId="84" xfId="0" applyFont="1" applyFill="1" applyBorder="1" applyAlignment="1" applyProtection="1">
      <alignment vertical="top" wrapText="1"/>
    </xf>
    <xf numFmtId="0" fontId="22" fillId="2" borderId="5" xfId="0" applyFont="1" applyFill="1" applyBorder="1" applyAlignment="1" applyProtection="1">
      <alignment vertical="top" wrapText="1"/>
    </xf>
    <xf numFmtId="0" fontId="1" fillId="2" borderId="75" xfId="0" applyFont="1" applyFill="1" applyBorder="1" applyAlignment="1">
      <alignment wrapText="1"/>
    </xf>
    <xf numFmtId="0" fontId="1" fillId="2" borderId="65" xfId="0" applyFont="1" applyFill="1" applyBorder="1" applyAlignment="1">
      <alignment wrapText="1"/>
    </xf>
    <xf numFmtId="0" fontId="3" fillId="2" borderId="60" xfId="0" applyFont="1" applyFill="1" applyBorder="1" applyAlignment="1" applyProtection="1">
      <alignment shrinkToFit="1"/>
      <protection locked="0"/>
    </xf>
    <xf numFmtId="0" fontId="0" fillId="2" borderId="81" xfId="0" applyFill="1" applyBorder="1" applyAlignment="1" applyProtection="1">
      <alignment shrinkToFit="1"/>
      <protection locked="0"/>
    </xf>
    <xf numFmtId="0" fontId="3" fillId="0" borderId="22" xfId="0" applyFont="1" applyFill="1" applyBorder="1" applyProtection="1">
      <protection locked="0"/>
    </xf>
    <xf numFmtId="0" fontId="6" fillId="2" borderId="6" xfId="0" applyFont="1" applyFill="1" applyBorder="1" applyAlignment="1" applyProtection="1">
      <alignment vertical="top" wrapText="1"/>
    </xf>
    <xf numFmtId="0" fontId="6" fillId="2" borderId="7" xfId="0" applyFont="1" applyFill="1" applyBorder="1" applyAlignment="1" applyProtection="1">
      <alignment vertical="top" wrapText="1"/>
    </xf>
    <xf numFmtId="0" fontId="6" fillId="2" borderId="8" xfId="0" applyFont="1" applyFill="1" applyBorder="1" applyAlignment="1" applyProtection="1">
      <alignment vertical="top" wrapText="1"/>
    </xf>
    <xf numFmtId="0" fontId="6" fillId="2" borderId="42" xfId="1" applyFont="1" applyFill="1" applyBorder="1" applyProtection="1"/>
    <xf numFmtId="0" fontId="6" fillId="2" borderId="43" xfId="1" applyFont="1" applyFill="1" applyBorder="1" applyProtection="1"/>
    <xf numFmtId="0" fontId="6" fillId="2" borderId="79" xfId="1" applyFont="1" applyFill="1" applyBorder="1" applyProtection="1"/>
    <xf numFmtId="0" fontId="6" fillId="2" borderId="80" xfId="1" applyFont="1" applyFill="1" applyBorder="1" applyProtection="1"/>
    <xf numFmtId="0" fontId="6" fillId="2" borderId="44" xfId="1" applyFont="1" applyFill="1" applyBorder="1" applyProtection="1"/>
    <xf numFmtId="0" fontId="6" fillId="2" borderId="60" xfId="1" applyFont="1" applyFill="1" applyBorder="1" applyProtection="1"/>
    <xf numFmtId="0" fontId="6" fillId="2" borderId="55" xfId="1" applyFont="1" applyFill="1" applyBorder="1" applyProtection="1"/>
    <xf numFmtId="0" fontId="6" fillId="2" borderId="81" xfId="1" applyFont="1" applyFill="1" applyBorder="1" applyProtection="1"/>
    <xf numFmtId="0" fontId="6" fillId="2" borderId="24" xfId="1" applyFont="1" applyFill="1" applyBorder="1" applyProtection="1"/>
    <xf numFmtId="0" fontId="6" fillId="2" borderId="25" xfId="1" applyFont="1" applyFill="1" applyBorder="1" applyProtection="1"/>
    <xf numFmtId="0" fontId="6" fillId="2" borderId="30" xfId="1" applyFont="1" applyFill="1" applyBorder="1" applyProtection="1"/>
    <xf numFmtId="0" fontId="6" fillId="2" borderId="28" xfId="1" applyFont="1" applyFill="1" applyBorder="1" applyProtection="1"/>
    <xf numFmtId="0" fontId="6" fillId="2" borderId="49" xfId="1" applyFont="1" applyFill="1" applyBorder="1" applyProtection="1"/>
    <xf numFmtId="0" fontId="6" fillId="2" borderId="51" xfId="1" applyFont="1" applyFill="1" applyBorder="1" applyProtection="1"/>
    <xf numFmtId="0" fontId="1" fillId="2" borderId="62" xfId="0" applyFont="1" applyFill="1" applyBorder="1" applyAlignment="1">
      <alignment horizontal="right" wrapText="1"/>
    </xf>
    <xf numFmtId="0" fontId="1" fillId="2" borderId="63" xfId="0" applyFont="1" applyFill="1" applyBorder="1" applyAlignment="1">
      <alignment horizontal="right" wrapText="1"/>
    </xf>
    <xf numFmtId="0" fontId="1" fillId="2" borderId="64" xfId="0" applyFont="1" applyFill="1" applyBorder="1" applyAlignment="1">
      <alignment horizontal="right" wrapText="1"/>
    </xf>
    <xf numFmtId="0" fontId="1" fillId="2" borderId="66" xfId="0" applyFont="1" applyFill="1" applyBorder="1" applyAlignment="1">
      <alignment horizontal="right" wrapText="1"/>
    </xf>
    <xf numFmtId="0" fontId="3" fillId="2" borderId="57" xfId="0" applyFont="1" applyFill="1" applyBorder="1"/>
    <xf numFmtId="0" fontId="3" fillId="2" borderId="50" xfId="0" applyFont="1" applyFill="1" applyBorder="1"/>
    <xf numFmtId="0" fontId="3" fillId="2" borderId="45" xfId="0" applyFont="1" applyFill="1" applyBorder="1"/>
    <xf numFmtId="0" fontId="3" fillId="2" borderId="40" xfId="0" applyFont="1" applyFill="1" applyBorder="1"/>
    <xf numFmtId="0" fontId="14" fillId="2" borderId="0" xfId="0" applyFont="1" applyFill="1" applyAlignment="1">
      <alignment horizontal="center"/>
    </xf>
    <xf numFmtId="0" fontId="16" fillId="2" borderId="0" xfId="0" applyFont="1" applyFill="1" applyAlignment="1">
      <alignment horizontal="center"/>
    </xf>
    <xf numFmtId="0" fontId="0" fillId="2" borderId="22" xfId="0" applyFill="1" applyBorder="1"/>
    <xf numFmtId="0" fontId="3" fillId="4" borderId="54" xfId="0" applyFont="1" applyFill="1" applyBorder="1" applyAlignment="1" applyProtection="1">
      <alignment shrinkToFit="1"/>
      <protection locked="0"/>
    </xf>
    <xf numFmtId="0" fontId="0" fillId="4" borderId="58" xfId="0" applyFill="1" applyBorder="1" applyAlignment="1" applyProtection="1">
      <alignment shrinkToFit="1"/>
      <protection locked="0"/>
    </xf>
    <xf numFmtId="0" fontId="6" fillId="2" borderId="84" xfId="0" applyFont="1" applyFill="1" applyBorder="1" applyAlignment="1" applyProtection="1">
      <alignment vertical="top" wrapText="1"/>
    </xf>
    <xf numFmtId="0" fontId="6" fillId="2" borderId="18" xfId="0" applyFont="1" applyFill="1" applyBorder="1" applyAlignment="1" applyProtection="1">
      <alignment vertical="top" wrapText="1"/>
    </xf>
    <xf numFmtId="0" fontId="6" fillId="2" borderId="5" xfId="0" applyFont="1" applyFill="1" applyBorder="1" applyAlignment="1" applyProtection="1">
      <alignment vertical="top" wrapText="1"/>
    </xf>
    <xf numFmtId="0" fontId="6" fillId="2" borderId="4" xfId="0" applyFont="1" applyFill="1" applyBorder="1" applyAlignment="1" applyProtection="1">
      <alignment vertical="top" wrapText="1"/>
    </xf>
    <xf numFmtId="0" fontId="6" fillId="2" borderId="82" xfId="0" applyFont="1" applyFill="1" applyBorder="1" applyAlignment="1" applyProtection="1">
      <alignment vertical="top" wrapText="1"/>
    </xf>
    <xf numFmtId="0" fontId="0" fillId="0" borderId="50" xfId="0" applyFill="1" applyBorder="1" applyProtection="1">
      <protection locked="0"/>
    </xf>
    <xf numFmtId="0" fontId="0" fillId="0" borderId="56" xfId="0" applyFill="1" applyBorder="1" applyProtection="1">
      <protection locked="0"/>
    </xf>
    <xf numFmtId="0" fontId="3" fillId="2" borderId="54" xfId="0" applyFont="1" applyFill="1" applyBorder="1"/>
    <xf numFmtId="0" fontId="3" fillId="3" borderId="54" xfId="0" applyFont="1" applyFill="1" applyBorder="1" applyProtection="1">
      <protection locked="0"/>
    </xf>
    <xf numFmtId="0" fontId="3" fillId="3" borderId="58" xfId="0" applyFont="1" applyFill="1" applyBorder="1" applyProtection="1">
      <protection locked="0"/>
    </xf>
    <xf numFmtId="0" fontId="3" fillId="3" borderId="24" xfId="0" applyFont="1" applyFill="1" applyBorder="1" applyProtection="1">
      <protection locked="0"/>
    </xf>
    <xf numFmtId="0" fontId="3" fillId="3" borderId="30" xfId="0" applyFont="1" applyFill="1" applyBorder="1" applyProtection="1">
      <protection locked="0"/>
    </xf>
    <xf numFmtId="0" fontId="13" fillId="2" borderId="42" xfId="0" applyFont="1" applyFill="1" applyBorder="1"/>
    <xf numFmtId="0" fontId="13" fillId="2" borderId="43" xfId="0" applyFont="1" applyFill="1" applyBorder="1"/>
    <xf numFmtId="0" fontId="13" fillId="2" borderId="44" xfId="0" applyFont="1" applyFill="1" applyBorder="1"/>
    <xf numFmtId="0" fontId="3" fillId="0" borderId="40" xfId="0" applyFont="1" applyFill="1" applyBorder="1" applyProtection="1">
      <protection locked="0"/>
    </xf>
    <xf numFmtId="0" fontId="0" fillId="2" borderId="36" xfId="0" applyFill="1" applyBorder="1"/>
    <xf numFmtId="0" fontId="6" fillId="4" borderId="6" xfId="0" applyFont="1" applyFill="1" applyBorder="1" applyAlignment="1">
      <alignment vertical="top" wrapText="1"/>
    </xf>
    <xf numFmtId="0" fontId="6" fillId="4" borderId="7" xfId="0" applyFont="1" applyFill="1" applyBorder="1" applyAlignment="1">
      <alignment vertical="top" wrapText="1"/>
    </xf>
    <xf numFmtId="0" fontId="6" fillId="4" borderId="8" xfId="0" applyFont="1" applyFill="1" applyBorder="1" applyAlignment="1">
      <alignment vertical="top" wrapText="1"/>
    </xf>
    <xf numFmtId="0" fontId="2" fillId="2" borderId="64" xfId="0" applyFont="1" applyFill="1" applyBorder="1" applyAlignment="1" applyProtection="1">
      <alignment shrinkToFit="1"/>
      <protection locked="0"/>
    </xf>
    <xf numFmtId="0" fontId="2" fillId="2" borderId="77" xfId="0" applyFont="1" applyFill="1" applyBorder="1" applyAlignment="1" applyProtection="1">
      <alignment shrinkToFit="1"/>
      <protection locked="0"/>
    </xf>
    <xf numFmtId="0" fontId="3" fillId="2" borderId="64" xfId="1" applyFill="1" applyBorder="1" applyProtection="1">
      <protection locked="0"/>
    </xf>
    <xf numFmtId="0" fontId="3" fillId="2" borderId="77" xfId="1" applyFill="1" applyBorder="1" applyProtection="1">
      <protection locked="0"/>
    </xf>
    <xf numFmtId="0" fontId="3" fillId="2" borderId="67" xfId="1" applyFill="1" applyBorder="1" applyProtection="1"/>
    <xf numFmtId="0" fontId="3" fillId="2" borderId="78" xfId="1" applyFill="1" applyBorder="1" applyProtection="1"/>
    <xf numFmtId="0" fontId="3" fillId="2" borderId="83" xfId="1" applyFill="1" applyBorder="1" applyAlignment="1" applyProtection="1">
      <alignment shrinkToFit="1"/>
    </xf>
    <xf numFmtId="0" fontId="3" fillId="2" borderId="55" xfId="1" applyFill="1" applyBorder="1" applyAlignment="1" applyProtection="1">
      <alignment shrinkToFit="1"/>
    </xf>
    <xf numFmtId="0" fontId="3" fillId="2" borderId="61" xfId="1" applyFill="1" applyBorder="1" applyAlignment="1" applyProtection="1">
      <alignment shrinkToFit="1"/>
    </xf>
    <xf numFmtId="0" fontId="3" fillId="2" borderId="32" xfId="1" applyFill="1" applyBorder="1" applyAlignment="1" applyProtection="1">
      <alignment shrinkToFit="1"/>
    </xf>
    <xf numFmtId="0" fontId="3" fillId="2" borderId="25" xfId="1" applyFill="1" applyBorder="1" applyAlignment="1" applyProtection="1">
      <alignment shrinkToFit="1"/>
    </xf>
    <xf numFmtId="0" fontId="3" fillId="2" borderId="26" xfId="1" applyFill="1" applyBorder="1" applyAlignment="1" applyProtection="1">
      <alignment shrinkToFit="1"/>
    </xf>
    <xf numFmtId="0" fontId="3" fillId="2" borderId="33" xfId="1" applyFill="1" applyBorder="1" applyAlignment="1" applyProtection="1">
      <alignment shrinkToFit="1"/>
    </xf>
    <xf numFmtId="0" fontId="3" fillId="2" borderId="49" xfId="1" applyFill="1" applyBorder="1" applyAlignment="1" applyProtection="1">
      <alignment shrinkToFit="1"/>
    </xf>
    <xf numFmtId="0" fontId="3" fillId="2" borderId="29" xfId="1" applyFill="1" applyBorder="1" applyAlignment="1" applyProtection="1">
      <alignment shrinkToFit="1"/>
    </xf>
    <xf numFmtId="0" fontId="3" fillId="2" borderId="71" xfId="1" applyFill="1" applyBorder="1" applyAlignment="1" applyProtection="1">
      <alignment wrapText="1"/>
    </xf>
    <xf numFmtId="0" fontId="3" fillId="2" borderId="69" xfId="1" applyFill="1" applyBorder="1" applyAlignment="1" applyProtection="1">
      <alignment wrapText="1"/>
    </xf>
    <xf numFmtId="0" fontId="3" fillId="2" borderId="72" xfId="1" applyFill="1" applyBorder="1" applyAlignment="1" applyProtection="1">
      <alignment wrapText="1"/>
    </xf>
    <xf numFmtId="0" fontId="3" fillId="2" borderId="19" xfId="1" applyFill="1" applyBorder="1" applyAlignment="1" applyProtection="1">
      <alignment wrapText="1"/>
    </xf>
    <xf numFmtId="0" fontId="3" fillId="2" borderId="0" xfId="1" applyFill="1" applyBorder="1" applyAlignment="1" applyProtection="1">
      <alignment wrapText="1"/>
    </xf>
    <xf numFmtId="0" fontId="3" fillId="2" borderId="3" xfId="1" applyFill="1" applyBorder="1" applyAlignment="1" applyProtection="1">
      <alignment wrapText="1"/>
    </xf>
    <xf numFmtId="0" fontId="3" fillId="2" borderId="4" xfId="1" applyFill="1" applyBorder="1" applyAlignment="1" applyProtection="1">
      <alignment wrapText="1"/>
    </xf>
    <xf numFmtId="0" fontId="3" fillId="2" borderId="18" xfId="1" applyFill="1" applyBorder="1" applyAlignment="1" applyProtection="1">
      <alignment wrapText="1"/>
    </xf>
    <xf numFmtId="0" fontId="3" fillId="2" borderId="5" xfId="1" applyFill="1" applyBorder="1" applyAlignment="1" applyProtection="1">
      <alignment wrapText="1"/>
    </xf>
    <xf numFmtId="0" fontId="6" fillId="2" borderId="6" xfId="1" applyFont="1" applyFill="1" applyBorder="1" applyAlignment="1" applyProtection="1">
      <alignment horizontal="right"/>
    </xf>
    <xf numFmtId="0" fontId="6" fillId="2" borderId="7" xfId="1" applyFont="1" applyFill="1" applyBorder="1" applyAlignment="1" applyProtection="1">
      <alignment horizontal="right"/>
    </xf>
    <xf numFmtId="165" fontId="3" fillId="2" borderId="7" xfId="1" applyNumberFormat="1" applyFill="1" applyBorder="1" applyAlignment="1" applyProtection="1">
      <alignment horizontal="left"/>
    </xf>
    <xf numFmtId="165" fontId="3" fillId="2" borderId="8" xfId="1" applyNumberFormat="1" applyFill="1" applyBorder="1" applyAlignment="1" applyProtection="1">
      <alignment horizontal="left"/>
    </xf>
    <xf numFmtId="0" fontId="3" fillId="2" borderId="7" xfId="1" applyFill="1" applyBorder="1" applyProtection="1"/>
    <xf numFmtId="0" fontId="2" fillId="2" borderId="67" xfId="0" applyFont="1" applyFill="1" applyBorder="1" applyAlignment="1" applyProtection="1">
      <alignment shrinkToFit="1"/>
      <protection locked="0"/>
    </xf>
    <xf numFmtId="0" fontId="2" fillId="2" borderId="68" xfId="0" applyFont="1" applyFill="1" applyBorder="1" applyAlignment="1" applyProtection="1">
      <alignment shrinkToFit="1"/>
      <protection locked="0"/>
    </xf>
    <xf numFmtId="0" fontId="2" fillId="2" borderId="85" xfId="0" applyFont="1" applyFill="1" applyBorder="1" applyAlignment="1" applyProtection="1">
      <alignment shrinkToFit="1"/>
      <protection locked="0"/>
    </xf>
    <xf numFmtId="0" fontId="1" fillId="2" borderId="76" xfId="0" applyFont="1" applyFill="1" applyBorder="1" applyAlignment="1">
      <alignment wrapText="1"/>
    </xf>
    <xf numFmtId="0" fontId="1" fillId="2" borderId="68" xfId="0" applyFont="1" applyFill="1" applyBorder="1" applyAlignment="1">
      <alignment wrapText="1"/>
    </xf>
    <xf numFmtId="0" fontId="2" fillId="2" borderId="62" xfId="0" applyFont="1" applyFill="1" applyBorder="1" applyAlignment="1" applyProtection="1">
      <alignment shrinkToFit="1"/>
      <protection locked="0"/>
    </xf>
    <xf numFmtId="0" fontId="2" fillId="2" borderId="44" xfId="0" applyFont="1" applyFill="1" applyBorder="1" applyAlignment="1" applyProtection="1">
      <alignment shrinkToFit="1"/>
      <protection locked="0"/>
    </xf>
    <xf numFmtId="0" fontId="2" fillId="2" borderId="65" xfId="0" applyFont="1" applyFill="1" applyBorder="1" applyAlignment="1" applyProtection="1">
      <alignment shrinkToFit="1"/>
      <protection locked="0"/>
    </xf>
    <xf numFmtId="0" fontId="2" fillId="2" borderId="66" xfId="0" applyFont="1" applyFill="1" applyBorder="1" applyAlignment="1" applyProtection="1">
      <alignment shrinkToFit="1"/>
      <protection locked="0"/>
    </xf>
    <xf numFmtId="0" fontId="1" fillId="2" borderId="42" xfId="0" applyFont="1" applyFill="1" applyBorder="1" applyAlignment="1">
      <alignment wrapText="1"/>
    </xf>
    <xf numFmtId="0" fontId="1" fillId="2" borderId="43" xfId="0" applyFont="1" applyFill="1" applyBorder="1" applyAlignment="1">
      <alignment wrapText="1"/>
    </xf>
    <xf numFmtId="0" fontId="2" fillId="2" borderId="43" xfId="0" applyFont="1" applyFill="1" applyBorder="1" applyAlignment="1" applyProtection="1">
      <alignment shrinkToFit="1"/>
      <protection locked="0"/>
    </xf>
    <xf numFmtId="0" fontId="2" fillId="2" borderId="63" xfId="0" applyFont="1" applyFill="1" applyBorder="1" applyAlignment="1" applyProtection="1">
      <alignment shrinkToFit="1"/>
      <protection locked="0"/>
    </xf>
    <xf numFmtId="0" fontId="3" fillId="0" borderId="27" xfId="0" applyFont="1" applyFill="1" applyBorder="1" applyProtection="1">
      <protection locked="0"/>
    </xf>
    <xf numFmtId="0" fontId="3" fillId="4" borderId="25" xfId="0" applyFont="1" applyFill="1" applyBorder="1" applyAlignment="1" applyProtection="1">
      <alignment shrinkToFit="1"/>
      <protection locked="0"/>
    </xf>
    <xf numFmtId="0" fontId="3" fillId="4" borderId="30" xfId="0" applyFont="1" applyFill="1" applyBorder="1" applyAlignment="1" applyProtection="1">
      <alignment shrinkToFit="1"/>
      <protection locked="0"/>
    </xf>
    <xf numFmtId="0" fontId="3" fillId="3" borderId="33" xfId="0" applyFont="1" applyFill="1" applyBorder="1" applyAlignment="1" applyProtection="1">
      <alignment shrinkToFit="1"/>
      <protection locked="0"/>
    </xf>
    <xf numFmtId="0" fontId="3" fillId="3" borderId="49" xfId="0" applyFont="1" applyFill="1" applyBorder="1" applyAlignment="1" applyProtection="1">
      <alignment shrinkToFit="1"/>
      <protection locked="0"/>
    </xf>
    <xf numFmtId="0" fontId="3" fillId="3" borderId="51" xfId="0" applyFont="1" applyFill="1" applyBorder="1" applyAlignment="1" applyProtection="1">
      <alignment shrinkToFit="1"/>
      <protection locked="0"/>
    </xf>
    <xf numFmtId="0" fontId="0" fillId="4" borderId="22" xfId="0" applyFill="1" applyBorder="1" applyAlignment="1" applyProtection="1">
      <alignment shrinkToFit="1"/>
      <protection locked="0"/>
    </xf>
    <xf numFmtId="0" fontId="3" fillId="0" borderId="16" xfId="1" applyFont="1" applyBorder="1" applyAlignment="1">
      <alignment horizontal="left" vertical="center" wrapText="1"/>
    </xf>
    <xf numFmtId="0" fontId="3" fillId="0" borderId="11" xfId="1" applyFont="1" applyBorder="1" applyAlignment="1">
      <alignment horizontal="left" vertical="center" wrapText="1"/>
    </xf>
    <xf numFmtId="0" fontId="3" fillId="0" borderId="10" xfId="1" applyFont="1" applyBorder="1" applyAlignment="1">
      <alignment horizontal="left" vertical="center" wrapText="1"/>
    </xf>
    <xf numFmtId="0" fontId="3" fillId="0" borderId="11"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6" xfId="1" applyFont="1" applyBorder="1" applyAlignment="1" applyProtection="1">
      <alignment horizontal="center" vertical="center" wrapText="1"/>
      <protection locked="0"/>
    </xf>
    <xf numFmtId="0" fontId="3" fillId="0" borderId="11" xfId="1" applyFont="1" applyBorder="1" applyAlignment="1" applyProtection="1">
      <alignment horizontal="center" vertical="center" wrapText="1"/>
      <protection locked="0"/>
    </xf>
    <xf numFmtId="0" fontId="6" fillId="0" borderId="12"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11" xfId="1" applyFont="1" applyBorder="1" applyAlignment="1" applyProtection="1">
      <alignment horizontal="center" vertical="center" wrapText="1"/>
    </xf>
    <xf numFmtId="0" fontId="6" fillId="0" borderId="10" xfId="1" applyFont="1" applyBorder="1" applyAlignment="1" applyProtection="1">
      <alignment horizontal="center" vertical="center" wrapText="1"/>
    </xf>
    <xf numFmtId="0" fontId="3" fillId="0" borderId="10" xfId="1" applyFont="1" applyBorder="1" applyAlignment="1" applyProtection="1">
      <alignment horizontal="center" vertical="center" wrapText="1"/>
      <protection locked="0"/>
    </xf>
    <xf numFmtId="0" fontId="3" fillId="0" borderId="12" xfId="1" applyFont="1" applyBorder="1" applyAlignment="1">
      <alignment horizontal="center" vertical="center" wrapText="1"/>
    </xf>
    <xf numFmtId="0" fontId="3" fillId="0" borderId="12" xfId="1" applyFont="1" applyBorder="1" applyAlignment="1">
      <alignment horizontal="left" vertical="center" wrapText="1"/>
    </xf>
    <xf numFmtId="0" fontId="3" fillId="0" borderId="12" xfId="1" applyFont="1" applyBorder="1" applyAlignment="1" applyProtection="1">
      <alignment horizontal="center" vertical="center" wrapText="1"/>
      <protection locked="0"/>
    </xf>
    <xf numFmtId="164" fontId="3" fillId="0" borderId="12" xfId="1" applyNumberFormat="1" applyFont="1" applyBorder="1" applyAlignment="1" applyProtection="1">
      <alignment horizontal="center" vertical="center" wrapText="1"/>
      <protection locked="0"/>
    </xf>
    <xf numFmtId="164" fontId="3" fillId="0" borderId="11" xfId="1" applyNumberFormat="1" applyFont="1" applyBorder="1" applyAlignment="1" applyProtection="1">
      <alignment horizontal="center" vertical="center" wrapText="1"/>
      <protection locked="0"/>
    </xf>
    <xf numFmtId="164" fontId="3" fillId="0" borderId="10" xfId="1" applyNumberFormat="1" applyFont="1" applyBorder="1" applyAlignment="1" applyProtection="1">
      <alignment horizontal="center" vertical="center" wrapText="1"/>
      <protection locked="0"/>
    </xf>
    <xf numFmtId="0" fontId="6" fillId="0" borderId="12" xfId="1" applyFont="1" applyBorder="1" applyAlignment="1" applyProtection="1">
      <alignment horizontal="center" vertical="center" wrapText="1"/>
    </xf>
  </cellXfs>
  <cellStyles count="5">
    <cellStyle name="Hyperlink" xfId="4" builtinId="8"/>
    <cellStyle name="Normal" xfId="0" builtinId="0"/>
    <cellStyle name="Normal 2" xfId="1" xr:uid="{00000000-0005-0000-0000-000002000000}"/>
    <cellStyle name="Normal_Results Table" xfId="3" xr:uid="{00000000-0005-0000-0000-000003000000}"/>
    <cellStyle name="Normal_Sheet2" xfId="2" xr:uid="{00000000-0005-0000-0000-000004000000}"/>
  </cellStyles>
  <dxfs count="74">
    <dxf>
      <font>
        <color rgb="FFFF0000"/>
      </font>
    </dxf>
    <dxf>
      <font>
        <color rgb="FFFF0000"/>
      </font>
    </dxf>
    <dxf>
      <font>
        <color rgb="FFFF0000"/>
      </font>
    </dxf>
    <dxf>
      <font>
        <color rgb="FFFF0000"/>
      </font>
    </dxf>
    <dxf>
      <font>
        <color rgb="FFFF0000"/>
      </font>
    </dxf>
    <dxf>
      <font>
        <color rgb="FFFF0000"/>
      </font>
    </dxf>
    <dxf>
      <font>
        <color theme="1"/>
      </font>
    </dxf>
    <dxf>
      <font>
        <color rgb="FFFF0000"/>
      </font>
    </dxf>
    <dxf>
      <font>
        <color rgb="FFFF0000"/>
      </font>
    </dxf>
    <dxf>
      <font>
        <b/>
        <i val="0"/>
        <color rgb="FFFF0000"/>
      </font>
    </dxf>
    <dxf>
      <font>
        <color theme="0"/>
      </font>
    </dxf>
    <dxf>
      <fill>
        <patternFill>
          <bgColor theme="0"/>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dxf>
    <dxf>
      <fill>
        <patternFill patternType="none">
          <bgColor auto="1"/>
        </patternFill>
      </fill>
    </dxf>
    <dxf>
      <fill>
        <patternFill patternType="none">
          <bgColor auto="1"/>
        </patternFill>
      </fill>
    </dxf>
    <dxf>
      <fill>
        <patternFill patternType="none">
          <bgColor auto="1"/>
        </patternFill>
      </fill>
    </dxf>
    <dxf>
      <font>
        <color theme="1"/>
      </font>
    </dxf>
    <dxf>
      <font>
        <color theme="1"/>
      </font>
    </dxf>
    <dxf>
      <fill>
        <patternFill>
          <bgColor rgb="FFE6E6E6"/>
        </patternFill>
      </fill>
    </dxf>
    <dxf>
      <fill>
        <patternFill>
          <bgColor rgb="FFE6E6E6"/>
        </patternFill>
      </fill>
    </dxf>
    <dxf>
      <font>
        <color theme="1"/>
      </font>
      <fill>
        <patternFill>
          <bgColor rgb="FFE6E6E6"/>
        </patternFill>
      </fill>
      <border>
        <left style="hair">
          <color auto="1"/>
        </left>
        <right style="hair">
          <color auto="1"/>
        </right>
        <top style="hair">
          <color auto="1"/>
        </top>
        <bottom style="hair">
          <color auto="1"/>
        </bottom>
        <vertical/>
        <horizontal/>
      </border>
    </dxf>
    <dxf>
      <font>
        <color theme="1"/>
      </font>
    </dxf>
    <dxf>
      <font>
        <color theme="1"/>
      </font>
    </dxf>
    <dxf>
      <fill>
        <patternFill>
          <bgColor rgb="FFE6E6E6"/>
        </patternFill>
      </fill>
    </dxf>
    <dxf>
      <fill>
        <patternFill>
          <bgColor rgb="FFFFFAC7"/>
        </patternFill>
      </fill>
    </dxf>
    <dxf>
      <font>
        <color theme="1"/>
      </font>
      <fill>
        <patternFill>
          <bgColor rgb="FFE6E6E6"/>
        </patternFill>
      </fill>
    </dxf>
    <dxf>
      <fill>
        <patternFill>
          <bgColor rgb="FFE6E6E6"/>
        </patternFill>
      </fill>
    </dxf>
    <dxf>
      <font>
        <color theme="0"/>
      </font>
    </dxf>
    <dxf>
      <font>
        <color theme="1"/>
      </font>
    </dxf>
    <dxf>
      <font>
        <color theme="0"/>
      </font>
    </dxf>
    <dxf>
      <font>
        <color theme="0"/>
      </font>
    </dxf>
    <dxf>
      <font>
        <color rgb="FFFF0000"/>
      </font>
      <fill>
        <patternFill patternType="none">
          <bgColor auto="1"/>
        </patternFill>
      </fill>
    </dxf>
    <dxf>
      <fill>
        <patternFill>
          <bgColor rgb="FFE6E6E6"/>
        </patternFill>
      </fill>
    </dxf>
    <dxf>
      <fill>
        <patternFill>
          <bgColor rgb="FFE6E6E6"/>
        </patternFill>
      </fill>
    </dxf>
    <dxf>
      <font>
        <color rgb="FFFF0000"/>
      </font>
    </dxf>
    <dxf>
      <font>
        <color rgb="FFFF0000"/>
      </font>
    </dxf>
    <dxf>
      <font>
        <color rgb="FFFF0000"/>
      </font>
    </dxf>
    <dxf>
      <font>
        <color rgb="FFFF0000"/>
      </font>
    </dxf>
    <dxf>
      <font>
        <color theme="0"/>
      </font>
    </dxf>
    <dxf>
      <fill>
        <patternFill patternType="none">
          <bgColor auto="1"/>
        </patternFill>
      </fill>
    </dxf>
    <dxf>
      <font>
        <color theme="0"/>
      </font>
    </dxf>
    <dxf>
      <font>
        <color theme="0"/>
      </font>
    </dxf>
    <dxf>
      <font>
        <color theme="1"/>
      </font>
    </dxf>
    <dxf>
      <font>
        <b/>
        <i val="0"/>
        <color rgb="FFFF0000"/>
      </font>
    </dxf>
    <dxf>
      <font>
        <b/>
        <i val="0"/>
        <color rgb="FFFF000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theme="7" tint="0.79998168889431442"/>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999999"/>
      <rgbColor rgb="00FFEC45"/>
      <rgbColor rgb="00FFF5A2"/>
      <rgbColor rgb="00999999"/>
      <rgbColor rgb="00AFCBAA"/>
      <rgbColor rgb="00333333"/>
      <rgbColor rgb="00333333"/>
      <rgbColor rgb="00FFDE00"/>
      <rgbColor rgb="00FFEC45"/>
      <rgbColor rgb="00666666"/>
      <rgbColor rgb="005E9655"/>
      <rgbColor rgb="00367C2B"/>
      <rgbColor rgb="000000FF"/>
      <rgbColor rgb="00367C2B"/>
      <rgbColor rgb="00FFDE00"/>
      <rgbColor rgb="00666666"/>
      <rgbColor rgb="005E9655"/>
      <rgbColor rgb="0086B080"/>
      <rgbColor rgb="00999999"/>
      <rgbColor rgb="00000000"/>
      <rgbColor rgb="00FFFFFF"/>
      <rgbColor rgb="005E9655"/>
      <rgbColor rgb="0086B080"/>
      <rgbColor rgb="00FFEC45"/>
      <rgbColor rgb="00FFF173"/>
      <rgbColor rgb="00CCCCCC"/>
      <rgbColor rgb="00FF3300"/>
      <rgbColor rgb="00000000"/>
      <rgbColor rgb="00FFFFFF"/>
      <rgbColor rgb="00FFF5A2"/>
      <rgbColor rgb="00D7E5D5"/>
      <rgbColor rgb="00CCCCCC"/>
      <rgbColor rgb="00FFFAD0"/>
      <rgbColor rgb="00FFFAD0"/>
      <rgbColor rgb="00CCCCCC"/>
      <rgbColor rgb="00CCCCCC"/>
      <rgbColor rgb="00D7E5D5"/>
      <rgbColor rgb="00FFF173"/>
      <rgbColor rgb="0086B080"/>
      <rgbColor rgb="00FFF173"/>
      <rgbColor rgb="00AFCBAA"/>
      <rgbColor rgb="0086B080"/>
      <rgbColor rgb="005E9655"/>
      <rgbColor rgb="00333333"/>
      <rgbColor rgb="00000000"/>
      <rgbColor rgb="00367C2B"/>
      <rgbColor rgb="00666666"/>
      <rgbColor rgb="00000000"/>
      <rgbColor rgb="00FFDE00"/>
      <rgbColor rgb="00367C2B"/>
      <rgbColor rgb="00999999"/>
      <rgbColor rgb="00000000"/>
      <rgbColor rgb="00FF0000"/>
    </indexedColors>
    <mruColors>
      <color rgb="FFE6E6E6"/>
      <color rgb="FFFFFAC7"/>
      <color rgb="FFE6E6DC"/>
      <color rgb="FF828282"/>
      <color rgb="FFE6E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466726</xdr:colOff>
      <xdr:row>65</xdr:row>
      <xdr:rowOff>69638</xdr:rowOff>
    </xdr:from>
    <xdr:to>
      <xdr:col>7</xdr:col>
      <xdr:colOff>53407</xdr:colOff>
      <xdr:row>77</xdr:row>
      <xdr:rowOff>114300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019176" y="17929013"/>
          <a:ext cx="2905191" cy="1987762"/>
        </a:xfrm>
        <a:prstGeom prst="rect">
          <a:avLst/>
        </a:prstGeom>
      </xdr:spPr>
    </xdr:pic>
    <xdr:clientData/>
  </xdr:twoCellAnchor>
  <xdr:twoCellAnchor editAs="oneCell">
    <xdr:from>
      <xdr:col>0</xdr:col>
      <xdr:colOff>430530</xdr:colOff>
      <xdr:row>86</xdr:row>
      <xdr:rowOff>102871</xdr:rowOff>
    </xdr:from>
    <xdr:to>
      <xdr:col>11</xdr:col>
      <xdr:colOff>397721</xdr:colOff>
      <xdr:row>105</xdr:row>
      <xdr:rowOff>17145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430530" y="21172171"/>
          <a:ext cx="6047951" cy="31756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ICPaintLab@JohnDeere.com?subject=JDM%20F17X2%20Paint%20Process%20Qualification%20Submission" TargetMode="External"/><Relationship Id="rId7" Type="http://schemas.openxmlformats.org/officeDocument/2006/relationships/vmlDrawing" Target="../drawings/vmlDrawing1.vml"/><Relationship Id="rId2" Type="http://schemas.openxmlformats.org/officeDocument/2006/relationships/hyperlink" Target="mailto:MTICPaintLab@JohnDeere.com" TargetMode="External"/><Relationship Id="rId1" Type="http://schemas.openxmlformats.org/officeDocument/2006/relationships/hyperlink" Target="http://share-internal.deere.com/teams/gpt/SitePages/SupplierPaint.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hare.deere.com/teams/paintandcoatings/Pages/Supplier-Paint-Qualification-Process.aspx"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86"/>
  <sheetViews>
    <sheetView showGridLines="0" tabSelected="1" showRuler="0" view="pageLayout" zoomScaleNormal="100" workbookViewId="0">
      <selection activeCell="A2" sqref="A2:M2"/>
    </sheetView>
  </sheetViews>
  <sheetFormatPr defaultColWidth="9.140625" defaultRowHeight="12.75" x14ac:dyDescent="0.2"/>
  <cols>
    <col min="1" max="12" width="7.85546875" style="20" customWidth="1"/>
    <col min="13" max="13" width="7.7109375" style="20" customWidth="1"/>
    <col min="14" max="14" width="1.5703125" style="20" customWidth="1"/>
    <col min="15" max="16384" width="9.140625" style="20"/>
  </cols>
  <sheetData>
    <row r="1" spans="1:26" s="88" customFormat="1" x14ac:dyDescent="0.2">
      <c r="A1" s="89" t="s">
        <v>324</v>
      </c>
      <c r="B1" s="90"/>
      <c r="C1" s="90"/>
      <c r="D1" s="90"/>
      <c r="E1" s="90"/>
      <c r="F1" s="90"/>
      <c r="G1" s="90"/>
      <c r="H1" s="90"/>
      <c r="I1" s="90"/>
      <c r="J1" s="90"/>
      <c r="K1" s="90"/>
      <c r="L1" s="90"/>
      <c r="M1" s="91" t="s">
        <v>325</v>
      </c>
    </row>
    <row r="2" spans="1:26" ht="27.75" customHeight="1" x14ac:dyDescent="0.3">
      <c r="A2" s="159" t="s">
        <v>250</v>
      </c>
      <c r="B2" s="159"/>
      <c r="C2" s="159"/>
      <c r="D2" s="159"/>
      <c r="E2" s="159"/>
      <c r="F2" s="159"/>
      <c r="G2" s="159"/>
      <c r="H2" s="159"/>
      <c r="I2" s="159"/>
      <c r="J2" s="159"/>
      <c r="K2" s="159"/>
      <c r="L2" s="159"/>
      <c r="M2" s="159"/>
      <c r="O2" s="59"/>
      <c r="P2" s="60"/>
      <c r="Q2" s="60"/>
      <c r="R2" s="60"/>
      <c r="S2" s="60"/>
      <c r="T2" s="60"/>
      <c r="U2" s="60"/>
      <c r="V2" s="60"/>
      <c r="W2" s="60"/>
      <c r="X2" s="60"/>
      <c r="Y2" s="60"/>
      <c r="Z2" s="60"/>
    </row>
    <row r="3" spans="1:26" ht="21" customHeight="1" x14ac:dyDescent="0.25">
      <c r="A3" s="151" t="s">
        <v>200</v>
      </c>
      <c r="B3" s="151"/>
      <c r="C3" s="151"/>
      <c r="D3" s="151"/>
      <c r="E3" s="151"/>
      <c r="F3" s="151"/>
      <c r="G3" s="151"/>
      <c r="H3" s="151"/>
      <c r="I3" s="151"/>
      <c r="J3" s="151"/>
      <c r="K3" s="151"/>
      <c r="L3" s="151"/>
      <c r="M3" s="151"/>
    </row>
    <row r="4" spans="1:26" ht="18" customHeight="1" x14ac:dyDescent="0.2">
      <c r="A4" s="153" t="s">
        <v>157</v>
      </c>
      <c r="B4" s="153"/>
      <c r="C4" s="153"/>
      <c r="D4" s="153"/>
      <c r="E4" s="153"/>
      <c r="F4" s="153"/>
      <c r="G4" s="153"/>
      <c r="H4" s="153"/>
      <c r="I4" s="153"/>
      <c r="J4" s="153"/>
      <c r="K4" s="153"/>
      <c r="L4" s="153"/>
      <c r="M4" s="153"/>
    </row>
    <row r="5" spans="1:26" ht="30" customHeight="1" x14ac:dyDescent="0.2">
      <c r="A5" s="50"/>
      <c r="B5" s="173" t="s">
        <v>159</v>
      </c>
      <c r="C5" s="173"/>
      <c r="D5" s="173"/>
      <c r="E5" s="173"/>
      <c r="F5" s="173"/>
      <c r="G5" s="173"/>
      <c r="H5" s="173"/>
      <c r="I5" s="173"/>
      <c r="J5" s="173"/>
      <c r="K5" s="173"/>
      <c r="L5" s="173"/>
      <c r="M5" s="173"/>
    </row>
    <row r="6" spans="1:26" ht="17.25" customHeight="1" x14ac:dyDescent="0.2">
      <c r="A6" s="92" t="s">
        <v>269</v>
      </c>
      <c r="B6" s="170" t="s">
        <v>270</v>
      </c>
      <c r="C6" s="171"/>
      <c r="D6" s="171"/>
      <c r="E6" s="171"/>
      <c r="F6" s="171"/>
      <c r="G6" s="171"/>
      <c r="H6" s="171"/>
      <c r="I6" s="171"/>
      <c r="J6" s="171"/>
      <c r="K6" s="171"/>
      <c r="L6" s="171"/>
      <c r="M6" s="171"/>
    </row>
    <row r="7" spans="1:26" ht="27.75" customHeight="1" x14ac:dyDescent="0.2">
      <c r="A7" s="92" t="s">
        <v>269</v>
      </c>
      <c r="B7" s="152" t="s">
        <v>271</v>
      </c>
      <c r="C7" s="172"/>
      <c r="D7" s="172"/>
      <c r="E7" s="172"/>
      <c r="F7" s="172"/>
      <c r="G7" s="172"/>
      <c r="H7" s="172"/>
      <c r="I7" s="172"/>
      <c r="J7" s="172"/>
      <c r="K7" s="172"/>
      <c r="L7" s="172"/>
      <c r="M7" s="172"/>
    </row>
    <row r="8" spans="1:26" ht="18" customHeight="1" thickBot="1" x14ac:dyDescent="0.25">
      <c r="C8" s="160" t="s">
        <v>28</v>
      </c>
      <c r="D8" s="160"/>
      <c r="E8" s="160"/>
      <c r="F8" s="160"/>
      <c r="G8" s="160"/>
      <c r="H8" s="160"/>
      <c r="I8" s="160"/>
      <c r="J8" s="160"/>
      <c r="K8" s="160"/>
    </row>
    <row r="9" spans="1:26" ht="13.5" customHeight="1" thickBot="1" x14ac:dyDescent="0.25">
      <c r="C9" s="161" t="s">
        <v>29</v>
      </c>
      <c r="D9" s="162"/>
      <c r="E9" s="162"/>
      <c r="F9" s="161" t="s">
        <v>30</v>
      </c>
      <c r="G9" s="162"/>
      <c r="H9" s="163"/>
      <c r="I9" s="161" t="s">
        <v>31</v>
      </c>
      <c r="J9" s="162"/>
      <c r="K9" s="163"/>
    </row>
    <row r="10" spans="1:26" ht="12.75" customHeight="1" x14ac:dyDescent="0.2">
      <c r="C10" s="167" t="s">
        <v>32</v>
      </c>
      <c r="D10" s="168"/>
      <c r="E10" s="169"/>
      <c r="F10" s="167" t="s">
        <v>32</v>
      </c>
      <c r="G10" s="168"/>
      <c r="H10" s="169"/>
      <c r="I10" s="167" t="s">
        <v>33</v>
      </c>
      <c r="J10" s="168"/>
      <c r="K10" s="169"/>
    </row>
    <row r="11" spans="1:26" x14ac:dyDescent="0.2">
      <c r="C11" s="164" t="s">
        <v>33</v>
      </c>
      <c r="D11" s="165"/>
      <c r="E11" s="165"/>
      <c r="F11" s="164" t="s">
        <v>33</v>
      </c>
      <c r="G11" s="165"/>
      <c r="H11" s="166"/>
      <c r="I11" s="164" t="s">
        <v>253</v>
      </c>
      <c r="J11" s="165"/>
      <c r="K11" s="166"/>
    </row>
    <row r="12" spans="1:26" x14ac:dyDescent="0.2">
      <c r="C12" s="164" t="s">
        <v>253</v>
      </c>
      <c r="D12" s="165"/>
      <c r="E12" s="166"/>
      <c r="F12" s="164" t="s">
        <v>253</v>
      </c>
      <c r="G12" s="165"/>
      <c r="H12" s="166"/>
      <c r="I12" s="164"/>
      <c r="J12" s="165"/>
      <c r="K12" s="166"/>
    </row>
    <row r="13" spans="1:26" ht="13.5" customHeight="1" thickBot="1" x14ac:dyDescent="0.25">
      <c r="C13" s="174"/>
      <c r="D13" s="175"/>
      <c r="E13" s="175"/>
      <c r="F13" s="174" t="s">
        <v>184</v>
      </c>
      <c r="G13" s="175"/>
      <c r="H13" s="177"/>
      <c r="I13" s="174"/>
      <c r="J13" s="175"/>
      <c r="K13" s="177"/>
    </row>
    <row r="14" spans="1:26" x14ac:dyDescent="0.2">
      <c r="C14" s="149" t="s">
        <v>185</v>
      </c>
      <c r="D14" s="149"/>
      <c r="E14" s="149"/>
      <c r="F14" s="149"/>
      <c r="G14" s="149"/>
      <c r="H14" s="149"/>
      <c r="I14" s="149"/>
      <c r="J14" s="149"/>
      <c r="K14" s="149"/>
    </row>
    <row r="15" spans="1:26" ht="27" customHeight="1" x14ac:dyDescent="0.2">
      <c r="A15" s="153" t="s">
        <v>156</v>
      </c>
      <c r="B15" s="153"/>
      <c r="C15" s="153"/>
      <c r="D15" s="153"/>
      <c r="E15" s="153"/>
      <c r="F15" s="153"/>
      <c r="G15" s="153"/>
      <c r="H15" s="153"/>
      <c r="I15" s="153"/>
      <c r="J15" s="153"/>
      <c r="K15" s="153"/>
      <c r="L15" s="153"/>
      <c r="M15" s="153"/>
    </row>
    <row r="16" spans="1:26" ht="46.15" customHeight="1" x14ac:dyDescent="0.2">
      <c r="A16" s="21"/>
      <c r="B16" s="154" t="s">
        <v>138</v>
      </c>
      <c r="C16" s="154"/>
      <c r="D16" s="154"/>
      <c r="E16" s="154"/>
      <c r="F16" s="154"/>
      <c r="G16" s="154"/>
      <c r="H16" s="154"/>
      <c r="I16" s="154"/>
      <c r="J16" s="154"/>
      <c r="K16" s="154"/>
      <c r="L16" s="154"/>
      <c r="M16" s="154"/>
    </row>
    <row r="17" spans="1:13" ht="23.45" customHeight="1" x14ac:dyDescent="0.2">
      <c r="A17" s="153" t="s">
        <v>161</v>
      </c>
      <c r="B17" s="153"/>
      <c r="C17" s="153"/>
      <c r="D17" s="153"/>
      <c r="E17" s="153"/>
      <c r="F17" s="153"/>
      <c r="G17" s="153"/>
      <c r="H17" s="153"/>
      <c r="I17" s="153"/>
      <c r="J17" s="153"/>
      <c r="K17" s="153"/>
      <c r="L17" s="153"/>
      <c r="M17" s="153"/>
    </row>
    <row r="18" spans="1:13" ht="41.25" customHeight="1" x14ac:dyDescent="0.2">
      <c r="A18" s="21"/>
      <c r="B18" s="154" t="s">
        <v>292</v>
      </c>
      <c r="C18" s="154"/>
      <c r="D18" s="154"/>
      <c r="E18" s="154"/>
      <c r="F18" s="154"/>
      <c r="G18" s="154"/>
      <c r="H18" s="154"/>
      <c r="I18" s="154"/>
      <c r="J18" s="154"/>
      <c r="K18" s="154"/>
      <c r="L18" s="154"/>
      <c r="M18" s="154"/>
    </row>
    <row r="19" spans="1:13" ht="36" customHeight="1" x14ac:dyDescent="0.25">
      <c r="A19" s="151" t="s">
        <v>152</v>
      </c>
      <c r="B19" s="151"/>
      <c r="C19" s="151"/>
      <c r="D19" s="151"/>
      <c r="E19" s="151"/>
      <c r="F19" s="151"/>
      <c r="G19" s="151"/>
      <c r="H19" s="151"/>
      <c r="I19" s="151"/>
      <c r="J19" s="151"/>
      <c r="K19" s="151"/>
      <c r="L19" s="151"/>
      <c r="M19" s="151"/>
    </row>
    <row r="20" spans="1:13" ht="14.25" customHeight="1" x14ac:dyDescent="0.2">
      <c r="A20" s="153" t="s">
        <v>154</v>
      </c>
      <c r="B20" s="153"/>
      <c r="C20" s="153"/>
      <c r="D20" s="153"/>
      <c r="E20" s="153"/>
      <c r="F20" s="153"/>
      <c r="G20" s="153"/>
      <c r="H20" s="153"/>
      <c r="I20" s="153"/>
      <c r="J20" s="153"/>
      <c r="K20" s="153"/>
      <c r="L20" s="153"/>
      <c r="M20" s="153"/>
    </row>
    <row r="21" spans="1:13" ht="45" customHeight="1" x14ac:dyDescent="0.2">
      <c r="A21" s="92" t="s">
        <v>269</v>
      </c>
      <c r="B21" s="152" t="s">
        <v>323</v>
      </c>
      <c r="C21" s="152"/>
      <c r="D21" s="152"/>
      <c r="E21" s="152"/>
      <c r="F21" s="152"/>
      <c r="G21" s="152"/>
      <c r="H21" s="152"/>
      <c r="I21" s="152"/>
      <c r="J21" s="152"/>
      <c r="K21" s="152"/>
      <c r="L21" s="152"/>
      <c r="M21" s="152"/>
    </row>
    <row r="22" spans="1:13" ht="13.15" customHeight="1" x14ac:dyDescent="0.2">
      <c r="A22" s="92"/>
      <c r="B22" s="176" t="s">
        <v>264</v>
      </c>
      <c r="C22" s="154"/>
      <c r="D22" s="154"/>
      <c r="E22" s="154"/>
      <c r="F22" s="154"/>
      <c r="G22" s="154"/>
      <c r="H22" s="154"/>
      <c r="I22" s="154"/>
      <c r="J22" s="154"/>
      <c r="K22" s="154"/>
      <c r="L22" s="154"/>
      <c r="M22" s="154"/>
    </row>
    <row r="23" spans="1:13" ht="13.15" customHeight="1" x14ac:dyDescent="0.2">
      <c r="A23" s="92" t="s">
        <v>269</v>
      </c>
      <c r="B23" s="152" t="s">
        <v>272</v>
      </c>
      <c r="C23" s="152"/>
      <c r="D23" s="152"/>
      <c r="E23" s="152"/>
      <c r="F23" s="152"/>
      <c r="G23" s="152"/>
      <c r="H23" s="152"/>
      <c r="I23" s="152"/>
      <c r="J23" s="152"/>
      <c r="K23" s="152"/>
      <c r="L23" s="152"/>
      <c r="M23" s="152"/>
    </row>
    <row r="24" spans="1:13" s="99" customFormat="1" ht="13.15" customHeight="1" x14ac:dyDescent="0.2">
      <c r="A24" s="92" t="s">
        <v>269</v>
      </c>
      <c r="B24" s="152" t="s">
        <v>326</v>
      </c>
      <c r="C24" s="152"/>
      <c r="D24" s="152"/>
      <c r="E24" s="152"/>
      <c r="F24" s="152"/>
      <c r="G24" s="152"/>
      <c r="H24" s="152"/>
      <c r="I24" s="152"/>
      <c r="J24" s="152"/>
      <c r="K24" s="152"/>
      <c r="L24" s="152"/>
      <c r="M24" s="152"/>
    </row>
    <row r="25" spans="1:13" ht="13.15" customHeight="1" x14ac:dyDescent="0.2">
      <c r="A25" s="92" t="s">
        <v>269</v>
      </c>
      <c r="B25" s="152" t="s">
        <v>273</v>
      </c>
      <c r="C25" s="152"/>
      <c r="D25" s="152"/>
      <c r="E25" s="152"/>
      <c r="F25" s="152"/>
      <c r="G25" s="152"/>
      <c r="H25" s="152"/>
      <c r="I25" s="152"/>
      <c r="J25" s="152"/>
      <c r="K25" s="152"/>
      <c r="L25" s="152"/>
      <c r="M25" s="152"/>
    </row>
    <row r="26" spans="1:13" ht="16.5" customHeight="1" x14ac:dyDescent="0.2">
      <c r="A26" s="153" t="s">
        <v>153</v>
      </c>
      <c r="B26" s="153"/>
      <c r="C26" s="153"/>
      <c r="D26" s="153"/>
      <c r="E26" s="153"/>
      <c r="F26" s="153"/>
      <c r="G26" s="153"/>
      <c r="H26" s="153"/>
      <c r="I26" s="153"/>
      <c r="J26" s="153"/>
      <c r="K26" s="153"/>
      <c r="L26" s="153"/>
      <c r="M26" s="153"/>
    </row>
    <row r="27" spans="1:13" ht="13.15" customHeight="1" x14ac:dyDescent="0.2">
      <c r="A27" s="92" t="s">
        <v>269</v>
      </c>
      <c r="B27" s="152" t="s">
        <v>274</v>
      </c>
      <c r="C27" s="152"/>
      <c r="D27" s="152"/>
      <c r="E27" s="152"/>
      <c r="F27" s="152"/>
      <c r="G27" s="152"/>
      <c r="H27" s="152"/>
      <c r="I27" s="152"/>
      <c r="J27" s="152"/>
      <c r="K27" s="152"/>
      <c r="L27" s="152"/>
      <c r="M27" s="152"/>
    </row>
    <row r="28" spans="1:13" ht="25.15" customHeight="1" x14ac:dyDescent="0.2">
      <c r="A28" s="92" t="s">
        <v>269</v>
      </c>
      <c r="B28" s="152" t="s">
        <v>275</v>
      </c>
      <c r="C28" s="152"/>
      <c r="D28" s="152"/>
      <c r="E28" s="152"/>
      <c r="F28" s="152"/>
      <c r="G28" s="152"/>
      <c r="H28" s="152"/>
      <c r="I28" s="152"/>
      <c r="J28" s="152"/>
      <c r="K28" s="152"/>
      <c r="L28" s="152"/>
      <c r="M28" s="152"/>
    </row>
    <row r="29" spans="1:13" ht="30.75" customHeight="1" x14ac:dyDescent="0.2">
      <c r="A29" s="153" t="s">
        <v>158</v>
      </c>
      <c r="B29" s="153"/>
      <c r="C29" s="153"/>
      <c r="D29" s="153"/>
      <c r="E29" s="153"/>
      <c r="F29" s="153"/>
      <c r="G29" s="153"/>
      <c r="H29" s="153"/>
      <c r="I29" s="153"/>
      <c r="J29" s="153"/>
      <c r="K29" s="153"/>
      <c r="L29" s="153"/>
      <c r="M29" s="153"/>
    </row>
    <row r="30" spans="1:13" ht="25.5" customHeight="1" x14ac:dyDescent="0.2">
      <c r="A30" s="150" t="s">
        <v>201</v>
      </c>
      <c r="B30" s="150"/>
      <c r="C30" s="150"/>
      <c r="D30" s="150"/>
      <c r="E30" s="150"/>
      <c r="F30" s="150"/>
      <c r="G30" s="150"/>
      <c r="H30" s="150"/>
      <c r="I30" s="150"/>
      <c r="J30" s="150"/>
      <c r="K30" s="150"/>
      <c r="L30" s="150"/>
      <c r="M30" s="150"/>
    </row>
    <row r="31" spans="1:13" ht="15.75" x14ac:dyDescent="0.25">
      <c r="A31" s="151" t="s">
        <v>155</v>
      </c>
      <c r="B31" s="151"/>
      <c r="C31" s="151"/>
      <c r="D31" s="151"/>
      <c r="E31" s="151"/>
      <c r="F31" s="151"/>
      <c r="G31" s="151"/>
      <c r="H31" s="151"/>
      <c r="I31" s="151"/>
      <c r="J31" s="151"/>
      <c r="K31" s="151"/>
      <c r="L31" s="151"/>
      <c r="M31" s="151"/>
    </row>
    <row r="32" spans="1:13" ht="16.149999999999999" customHeight="1" x14ac:dyDescent="0.2">
      <c r="A32" s="156" t="s">
        <v>237</v>
      </c>
      <c r="B32" s="156"/>
      <c r="C32" s="156"/>
      <c r="D32" s="156"/>
      <c r="E32" s="156"/>
      <c r="F32" s="156"/>
      <c r="G32" s="156"/>
      <c r="H32" s="156"/>
      <c r="I32" s="156"/>
      <c r="J32" s="156"/>
      <c r="K32" s="156"/>
      <c r="L32" s="156"/>
      <c r="M32" s="156"/>
    </row>
    <row r="33" spans="1:15" ht="12.75" customHeight="1" x14ac:dyDescent="0.2">
      <c r="A33" s="157" t="s">
        <v>27</v>
      </c>
      <c r="B33" s="157"/>
      <c r="C33" s="157"/>
      <c r="D33" s="157"/>
      <c r="E33" s="157"/>
      <c r="F33" s="157"/>
      <c r="G33" s="157"/>
      <c r="H33" s="157"/>
      <c r="I33" s="157"/>
      <c r="J33" s="157"/>
      <c r="K33" s="157"/>
      <c r="L33" s="157"/>
      <c r="M33" s="157"/>
    </row>
    <row r="34" spans="1:15" ht="15.75" customHeight="1" x14ac:dyDescent="0.2">
      <c r="A34" s="92" t="s">
        <v>269</v>
      </c>
      <c r="B34" s="158" t="s">
        <v>276</v>
      </c>
      <c r="C34" s="158"/>
      <c r="D34" s="158"/>
      <c r="E34" s="158"/>
      <c r="F34" s="158"/>
      <c r="G34" s="158"/>
      <c r="H34" s="158"/>
      <c r="I34" s="158"/>
      <c r="J34" s="158"/>
      <c r="K34" s="158"/>
      <c r="L34" s="158"/>
      <c r="M34" s="158"/>
    </row>
    <row r="35" spans="1:15" ht="13.15" customHeight="1" x14ac:dyDescent="0.2">
      <c r="A35" s="92" t="s">
        <v>269</v>
      </c>
      <c r="B35" s="152" t="s">
        <v>277</v>
      </c>
      <c r="C35" s="152"/>
      <c r="D35" s="152"/>
      <c r="E35" s="152"/>
      <c r="F35" s="152"/>
      <c r="G35" s="152"/>
      <c r="H35" s="152"/>
      <c r="I35" s="152"/>
      <c r="J35" s="152"/>
      <c r="K35" s="152"/>
      <c r="L35" s="152"/>
      <c r="M35" s="152"/>
    </row>
    <row r="36" spans="1:15" ht="13.15" customHeight="1" x14ac:dyDescent="0.2">
      <c r="A36" s="92" t="s">
        <v>269</v>
      </c>
      <c r="B36" s="158" t="s">
        <v>278</v>
      </c>
      <c r="C36" s="158"/>
      <c r="D36" s="158"/>
      <c r="E36" s="158"/>
      <c r="F36" s="158"/>
      <c r="G36" s="158"/>
      <c r="H36" s="158"/>
      <c r="I36" s="158"/>
      <c r="J36" s="158"/>
      <c r="K36" s="158"/>
      <c r="L36" s="158"/>
      <c r="M36" s="158"/>
    </row>
    <row r="37" spans="1:15" x14ac:dyDescent="0.2">
      <c r="A37" s="92" t="s">
        <v>269</v>
      </c>
      <c r="B37" s="152" t="s">
        <v>279</v>
      </c>
      <c r="C37" s="152"/>
      <c r="D37" s="152"/>
      <c r="E37" s="152"/>
      <c r="F37" s="152"/>
      <c r="G37" s="152"/>
      <c r="H37" s="152"/>
      <c r="I37" s="152"/>
      <c r="J37" s="152"/>
      <c r="K37" s="152"/>
      <c r="L37" s="152"/>
      <c r="M37" s="152"/>
    </row>
    <row r="38" spans="1:15" ht="18.600000000000001" customHeight="1" x14ac:dyDescent="0.2">
      <c r="A38" s="156" t="s">
        <v>238</v>
      </c>
      <c r="B38" s="156"/>
      <c r="C38" s="156"/>
      <c r="D38" s="156"/>
      <c r="E38" s="156"/>
      <c r="F38" s="156"/>
      <c r="G38" s="156"/>
      <c r="H38" s="156"/>
      <c r="I38" s="156"/>
      <c r="J38" s="156"/>
      <c r="K38" s="156"/>
      <c r="L38" s="156"/>
      <c r="M38" s="156"/>
    </row>
    <row r="39" spans="1:15" ht="12.75" customHeight="1" x14ac:dyDescent="0.2">
      <c r="A39" s="92" t="s">
        <v>269</v>
      </c>
      <c r="B39" s="180" t="s">
        <v>280</v>
      </c>
      <c r="C39" s="181"/>
      <c r="D39" s="181"/>
      <c r="E39" s="181"/>
      <c r="F39" s="181"/>
      <c r="G39" s="181"/>
      <c r="H39" s="181"/>
      <c r="I39" s="181"/>
      <c r="J39" s="181"/>
      <c r="K39" s="181"/>
      <c r="L39" s="181"/>
      <c r="M39" s="181"/>
    </row>
    <row r="40" spans="1:15" ht="12.75" customHeight="1" x14ac:dyDescent="0.2">
      <c r="A40" s="92" t="s">
        <v>269</v>
      </c>
      <c r="B40" s="182" t="s">
        <v>281</v>
      </c>
      <c r="C40" s="183"/>
      <c r="D40" s="183"/>
      <c r="E40" s="183"/>
      <c r="F40" s="183"/>
      <c r="G40" s="183"/>
      <c r="H40" s="183"/>
      <c r="I40" s="183"/>
      <c r="J40" s="183"/>
      <c r="K40" s="183"/>
      <c r="L40" s="183"/>
      <c r="M40" s="183"/>
    </row>
    <row r="41" spans="1:15" ht="13.15" customHeight="1" x14ac:dyDescent="0.2">
      <c r="A41" s="92" t="s">
        <v>269</v>
      </c>
      <c r="B41" s="182" t="s">
        <v>278</v>
      </c>
      <c r="C41" s="183"/>
      <c r="D41" s="183"/>
      <c r="E41" s="183"/>
      <c r="F41" s="183"/>
      <c r="G41" s="183"/>
      <c r="H41" s="183"/>
      <c r="I41" s="183"/>
      <c r="J41" s="183"/>
      <c r="K41" s="183"/>
      <c r="L41" s="183"/>
      <c r="M41" s="183"/>
    </row>
    <row r="42" spans="1:15" ht="18" customHeight="1" x14ac:dyDescent="0.2">
      <c r="A42" s="153" t="s">
        <v>236</v>
      </c>
      <c r="B42" s="153"/>
      <c r="C42" s="153"/>
      <c r="D42" s="153"/>
      <c r="E42" s="153"/>
      <c r="F42" s="153"/>
      <c r="G42" s="153"/>
      <c r="H42" s="153"/>
      <c r="I42" s="153"/>
      <c r="J42" s="153"/>
      <c r="K42" s="153"/>
      <c r="L42" s="153"/>
      <c r="M42" s="153"/>
    </row>
    <row r="44" spans="1:15" ht="15.75" x14ac:dyDescent="0.25">
      <c r="A44" s="151" t="s">
        <v>179</v>
      </c>
      <c r="B44" s="151"/>
      <c r="C44" s="151"/>
      <c r="D44" s="151"/>
      <c r="E44" s="151"/>
      <c r="F44" s="151"/>
      <c r="G44" s="151"/>
      <c r="H44" s="151"/>
      <c r="I44" s="151"/>
      <c r="J44" s="151"/>
      <c r="K44" s="151"/>
      <c r="L44" s="151"/>
      <c r="M44" s="151"/>
    </row>
    <row r="45" spans="1:15" ht="30.75" customHeight="1" x14ac:dyDescent="0.2">
      <c r="A45" s="178" t="s">
        <v>290</v>
      </c>
      <c r="B45" s="179"/>
      <c r="C45" s="179"/>
      <c r="D45" s="179"/>
      <c r="E45" s="179"/>
      <c r="F45" s="179"/>
      <c r="G45" s="179"/>
      <c r="H45" s="179"/>
      <c r="I45" s="179"/>
      <c r="J45" s="179"/>
      <c r="K45" s="179"/>
      <c r="L45" s="179"/>
      <c r="M45" s="179"/>
    </row>
    <row r="46" spans="1:15" ht="24" customHeight="1" x14ac:dyDescent="0.2">
      <c r="A46" s="145" t="s">
        <v>180</v>
      </c>
      <c r="B46" s="146"/>
      <c r="C46" s="146"/>
      <c r="D46" s="146"/>
      <c r="E46" s="146"/>
      <c r="F46" s="146"/>
      <c r="G46" s="146"/>
      <c r="H46" s="146"/>
      <c r="I46" s="146"/>
      <c r="J46" s="146"/>
      <c r="K46" s="146"/>
      <c r="L46" s="146"/>
      <c r="M46" s="146"/>
    </row>
    <row r="47" spans="1:15" x14ac:dyDescent="0.2">
      <c r="A47" s="92" t="s">
        <v>269</v>
      </c>
      <c r="B47" s="152" t="s">
        <v>282</v>
      </c>
      <c r="C47" s="152"/>
      <c r="D47" s="152"/>
      <c r="E47" s="152"/>
      <c r="F47" s="152"/>
      <c r="G47" s="152"/>
      <c r="H47" s="152"/>
      <c r="I47" s="152"/>
      <c r="J47" s="152"/>
      <c r="K47" s="152"/>
      <c r="L47" s="152"/>
      <c r="M47" s="152"/>
      <c r="O47" s="22" t="s">
        <v>183</v>
      </c>
    </row>
    <row r="48" spans="1:15" x14ac:dyDescent="0.2">
      <c r="A48" s="92" t="s">
        <v>269</v>
      </c>
      <c r="B48" s="184" t="s">
        <v>283</v>
      </c>
      <c r="C48" s="184"/>
      <c r="D48" s="184"/>
      <c r="E48" s="184"/>
      <c r="F48" s="184"/>
      <c r="G48" s="184"/>
      <c r="H48" s="184"/>
      <c r="I48" s="184"/>
      <c r="J48" s="184"/>
      <c r="K48" s="184"/>
      <c r="L48" s="184"/>
      <c r="M48" s="184"/>
    </row>
    <row r="49" spans="1:13" x14ac:dyDescent="0.2">
      <c r="A49" s="92"/>
      <c r="B49" s="155" t="s">
        <v>284</v>
      </c>
      <c r="C49" s="155"/>
      <c r="D49" s="155"/>
      <c r="E49" s="155"/>
      <c r="F49" s="155"/>
      <c r="G49" s="155"/>
      <c r="H49" s="93"/>
      <c r="I49" s="94"/>
      <c r="J49" s="94"/>
      <c r="K49" s="94"/>
      <c r="L49" s="94"/>
      <c r="M49" s="94"/>
    </row>
    <row r="50" spans="1:13" ht="30.6" customHeight="1" x14ac:dyDescent="0.2">
      <c r="A50" s="92" t="s">
        <v>269</v>
      </c>
      <c r="B50" s="152" t="s">
        <v>285</v>
      </c>
      <c r="C50" s="152"/>
      <c r="D50" s="152"/>
      <c r="E50" s="152"/>
      <c r="F50" s="152"/>
      <c r="G50" s="152"/>
      <c r="H50" s="152"/>
      <c r="I50" s="152"/>
      <c r="J50" s="152"/>
      <c r="K50" s="152"/>
      <c r="L50" s="152"/>
      <c r="M50" s="152"/>
    </row>
    <row r="51" spans="1:13" ht="28.5" customHeight="1" x14ac:dyDescent="0.2">
      <c r="A51" s="145" t="s">
        <v>181</v>
      </c>
      <c r="B51" s="146"/>
      <c r="C51" s="146"/>
      <c r="D51" s="146"/>
      <c r="E51" s="146"/>
      <c r="F51" s="146"/>
      <c r="G51" s="146"/>
      <c r="H51" s="146"/>
      <c r="I51" s="146"/>
      <c r="J51" s="146"/>
      <c r="K51" s="146"/>
      <c r="L51" s="146"/>
      <c r="M51" s="146"/>
    </row>
    <row r="52" spans="1:13" ht="46.15" customHeight="1" x14ac:dyDescent="0.2">
      <c r="A52" s="92" t="s">
        <v>269</v>
      </c>
      <c r="B52" s="152" t="s">
        <v>291</v>
      </c>
      <c r="C52" s="152"/>
      <c r="D52" s="152"/>
      <c r="E52" s="152"/>
      <c r="F52" s="152"/>
      <c r="G52" s="152"/>
      <c r="H52" s="152"/>
      <c r="I52" s="152"/>
      <c r="J52" s="152"/>
      <c r="K52" s="152"/>
      <c r="L52" s="152"/>
      <c r="M52" s="152"/>
    </row>
    <row r="53" spans="1:13" ht="35.450000000000003" customHeight="1" x14ac:dyDescent="0.2">
      <c r="A53" s="92" t="s">
        <v>269</v>
      </c>
      <c r="B53" s="152" t="s">
        <v>286</v>
      </c>
      <c r="C53" s="152"/>
      <c r="D53" s="152"/>
      <c r="E53" s="152"/>
      <c r="F53" s="152"/>
      <c r="G53" s="152"/>
      <c r="H53" s="152"/>
      <c r="I53" s="152"/>
      <c r="J53" s="152"/>
      <c r="K53" s="152"/>
      <c r="L53" s="152"/>
      <c r="M53" s="152"/>
    </row>
    <row r="54" spans="1:13" ht="65.45" customHeight="1" x14ac:dyDescent="0.2">
      <c r="A54" s="185" t="s">
        <v>150</v>
      </c>
      <c r="B54" s="185"/>
      <c r="C54" s="185"/>
      <c r="D54" s="186" t="s">
        <v>149</v>
      </c>
      <c r="E54" s="186"/>
      <c r="F54" s="186"/>
      <c r="G54" s="186"/>
      <c r="H54" s="186"/>
      <c r="I54" s="186"/>
      <c r="J54" s="87"/>
      <c r="K54" s="87"/>
      <c r="L54" s="87"/>
      <c r="M54" s="87"/>
    </row>
    <row r="55" spans="1:13" x14ac:dyDescent="0.2">
      <c r="A55" s="189"/>
      <c r="B55" s="189"/>
      <c r="C55" s="189"/>
      <c r="D55" s="190"/>
      <c r="E55" s="190"/>
      <c r="F55" s="190"/>
      <c r="G55" s="190"/>
      <c r="H55" s="190"/>
      <c r="I55" s="190"/>
      <c r="J55" s="48"/>
      <c r="K55" s="48"/>
      <c r="L55" s="48"/>
      <c r="M55" s="48"/>
    </row>
    <row r="56" spans="1:13" ht="26.25" customHeight="1" x14ac:dyDescent="0.2">
      <c r="A56" s="145" t="s">
        <v>182</v>
      </c>
      <c r="B56" s="146"/>
      <c r="C56" s="146"/>
      <c r="D56" s="146"/>
      <c r="E56" s="146"/>
      <c r="F56" s="146"/>
      <c r="G56" s="146"/>
      <c r="H56" s="146"/>
      <c r="I56" s="146"/>
      <c r="J56" s="146"/>
      <c r="K56" s="146"/>
      <c r="L56" s="146"/>
      <c r="M56" s="146"/>
    </row>
    <row r="57" spans="1:13" ht="29.25" customHeight="1" x14ac:dyDescent="0.2">
      <c r="A57" s="92" t="s">
        <v>269</v>
      </c>
      <c r="B57" s="187" t="s">
        <v>287</v>
      </c>
      <c r="C57" s="187"/>
      <c r="D57" s="187"/>
      <c r="E57" s="187"/>
      <c r="F57" s="187"/>
      <c r="G57" s="187"/>
      <c r="H57" s="187"/>
      <c r="I57" s="187"/>
      <c r="J57" s="187"/>
      <c r="K57" s="187"/>
      <c r="L57" s="187"/>
      <c r="M57" s="187"/>
    </row>
    <row r="58" spans="1:13" x14ac:dyDescent="0.2">
      <c r="A58" s="92" t="s">
        <v>269</v>
      </c>
      <c r="B58" s="187" t="s">
        <v>288</v>
      </c>
      <c r="C58" s="187"/>
      <c r="D58" s="187"/>
      <c r="E58" s="187"/>
      <c r="F58" s="187"/>
      <c r="G58" s="187"/>
      <c r="H58" s="187"/>
      <c r="I58" s="187"/>
      <c r="J58" s="187"/>
      <c r="K58" s="187"/>
      <c r="L58" s="187"/>
      <c r="M58" s="187"/>
    </row>
    <row r="59" spans="1:13" ht="13.15" customHeight="1" x14ac:dyDescent="0.2">
      <c r="A59" s="92"/>
      <c r="B59" s="187" t="s">
        <v>289</v>
      </c>
      <c r="C59" s="187"/>
      <c r="D59" s="187"/>
      <c r="E59" s="188" t="s">
        <v>264</v>
      </c>
      <c r="F59" s="188"/>
      <c r="G59" s="188"/>
      <c r="H59" s="188"/>
      <c r="I59" s="188"/>
      <c r="J59" s="188"/>
      <c r="K59" s="188"/>
      <c r="L59" s="188"/>
      <c r="M59" s="188"/>
    </row>
    <row r="62" spans="1:13" ht="31.15" customHeight="1" x14ac:dyDescent="0.2">
      <c r="A62" s="150" t="s">
        <v>255</v>
      </c>
      <c r="B62" s="150"/>
      <c r="C62" s="150"/>
      <c r="D62" s="150"/>
      <c r="E62" s="150"/>
      <c r="F62" s="150"/>
      <c r="G62" s="150"/>
      <c r="H62" s="150"/>
      <c r="I62" s="150"/>
      <c r="J62" s="150"/>
      <c r="K62" s="150"/>
      <c r="L62" s="150"/>
      <c r="M62" s="150"/>
    </row>
    <row r="63" spans="1:13" ht="15.75" x14ac:dyDescent="0.25">
      <c r="A63" s="151" t="s">
        <v>256</v>
      </c>
      <c r="B63" s="151"/>
      <c r="C63" s="151"/>
      <c r="D63" s="151"/>
      <c r="E63" s="151"/>
      <c r="F63" s="151"/>
      <c r="G63" s="151"/>
      <c r="H63" s="151"/>
      <c r="I63" s="151"/>
      <c r="J63" s="151"/>
      <c r="K63" s="151"/>
      <c r="L63" s="151"/>
      <c r="M63" s="151"/>
    </row>
    <row r="64" spans="1:13" ht="27.6" customHeight="1" x14ac:dyDescent="0.2">
      <c r="A64" s="145" t="s">
        <v>257</v>
      </c>
      <c r="B64" s="146"/>
      <c r="C64" s="146"/>
      <c r="D64" s="146"/>
      <c r="E64" s="146"/>
      <c r="F64" s="146"/>
      <c r="G64" s="146"/>
      <c r="H64" s="146"/>
      <c r="I64" s="146"/>
      <c r="J64" s="146"/>
      <c r="K64" s="146"/>
      <c r="L64" s="146"/>
      <c r="M64" s="146"/>
    </row>
    <row r="65" spans="1:13" x14ac:dyDescent="0.2">
      <c r="A65" s="145" t="s">
        <v>293</v>
      </c>
      <c r="B65" s="146"/>
      <c r="C65" s="146"/>
      <c r="D65" s="146"/>
      <c r="E65" s="146"/>
      <c r="F65" s="146"/>
      <c r="G65" s="146"/>
      <c r="H65" s="146"/>
      <c r="I65" s="146"/>
      <c r="J65" s="146"/>
      <c r="K65" s="146"/>
      <c r="L65" s="146"/>
      <c r="M65" s="146"/>
    </row>
    <row r="80" spans="1:13" x14ac:dyDescent="0.2">
      <c r="A80" s="145" t="s">
        <v>258</v>
      </c>
      <c r="B80" s="146"/>
      <c r="C80" s="146"/>
      <c r="D80" s="146"/>
      <c r="E80" s="146"/>
      <c r="F80" s="146"/>
      <c r="G80" s="146"/>
      <c r="H80" s="146"/>
      <c r="I80" s="146"/>
      <c r="J80" s="146"/>
      <c r="K80" s="146"/>
      <c r="L80" s="146"/>
      <c r="M80" s="146"/>
    </row>
    <row r="81" spans="1:14" ht="27" customHeight="1" x14ac:dyDescent="0.2">
      <c r="B81" s="147" t="s">
        <v>260</v>
      </c>
      <c r="C81" s="148"/>
      <c r="D81" s="148"/>
      <c r="E81" s="148"/>
      <c r="F81" s="148"/>
      <c r="G81" s="148"/>
      <c r="H81" s="148"/>
      <c r="I81" s="148"/>
      <c r="J81" s="148"/>
      <c r="K81" s="148"/>
      <c r="L81" s="148"/>
      <c r="M81" s="148"/>
      <c r="N81" s="148"/>
    </row>
    <row r="82" spans="1:14" ht="25.5" customHeight="1" x14ac:dyDescent="0.2">
      <c r="B82" s="147" t="s">
        <v>261</v>
      </c>
      <c r="C82" s="148"/>
      <c r="D82" s="148"/>
      <c r="E82" s="148"/>
      <c r="F82" s="148"/>
      <c r="G82" s="148"/>
      <c r="H82" s="148"/>
      <c r="I82" s="148"/>
      <c r="J82" s="148"/>
      <c r="K82" s="148"/>
      <c r="L82" s="148"/>
      <c r="M82" s="148"/>
      <c r="N82" s="148"/>
    </row>
    <row r="83" spans="1:14" x14ac:dyDescent="0.2">
      <c r="B83" s="143" t="s">
        <v>262</v>
      </c>
      <c r="C83" s="144"/>
      <c r="D83" s="144"/>
      <c r="E83" s="144"/>
      <c r="F83" s="144"/>
      <c r="G83" s="144"/>
      <c r="H83" s="144"/>
      <c r="I83" s="144"/>
      <c r="J83" s="144"/>
      <c r="K83" s="144"/>
      <c r="L83" s="144"/>
      <c r="M83" s="144"/>
      <c r="N83" s="144"/>
    </row>
    <row r="84" spans="1:14" x14ac:dyDescent="0.2">
      <c r="B84" s="143" t="s">
        <v>263</v>
      </c>
      <c r="C84" s="144"/>
      <c r="D84" s="144"/>
      <c r="E84" s="144"/>
      <c r="F84" s="144"/>
      <c r="G84" s="144"/>
      <c r="H84" s="144"/>
      <c r="I84" s="144"/>
      <c r="J84" s="144"/>
      <c r="K84" s="144"/>
      <c r="L84" s="144"/>
      <c r="M84" s="144"/>
      <c r="N84" s="144"/>
    </row>
    <row r="85" spans="1:14" x14ac:dyDescent="0.2">
      <c r="B85" s="144"/>
      <c r="C85" s="144"/>
      <c r="D85" s="144"/>
      <c r="E85" s="144"/>
      <c r="F85" s="144"/>
      <c r="G85" s="144"/>
      <c r="H85" s="144"/>
      <c r="I85" s="144"/>
      <c r="J85" s="144"/>
      <c r="K85" s="144"/>
      <c r="L85" s="144"/>
      <c r="M85" s="144"/>
      <c r="N85" s="144"/>
    </row>
    <row r="86" spans="1:14" x14ac:dyDescent="0.2">
      <c r="A86" s="145" t="s">
        <v>259</v>
      </c>
      <c r="B86" s="146"/>
      <c r="C86" s="146"/>
      <c r="D86" s="146"/>
      <c r="E86" s="146"/>
      <c r="F86" s="146"/>
      <c r="G86" s="146"/>
      <c r="H86" s="146"/>
      <c r="I86" s="146"/>
      <c r="J86" s="146"/>
      <c r="K86" s="146"/>
      <c r="L86" s="146"/>
      <c r="M86" s="146"/>
    </row>
  </sheetData>
  <sheetProtection algorithmName="SHA-512" hashValue="gyKeMHvoMldHnH+168ZvESag4Zw5UkATqvkQO0xrmInF6MhI8cRWUlPHdKLDan4+MhQ4t/wGPeIIG+85wbGFmg==" saltValue="qgGQ75RRL3+gmz4oYqvpqA==" spinCount="100000" sheet="1" objects="1" scenarios="1"/>
  <mergeCells count="81">
    <mergeCell ref="B24:M24"/>
    <mergeCell ref="B48:M48"/>
    <mergeCell ref="A54:C54"/>
    <mergeCell ref="D54:I54"/>
    <mergeCell ref="B59:D59"/>
    <mergeCell ref="E59:M59"/>
    <mergeCell ref="A56:M56"/>
    <mergeCell ref="B57:M57"/>
    <mergeCell ref="B58:M58"/>
    <mergeCell ref="A55:C55"/>
    <mergeCell ref="D55:I55"/>
    <mergeCell ref="A51:M51"/>
    <mergeCell ref="B52:M52"/>
    <mergeCell ref="B53:M53"/>
    <mergeCell ref="B50:M50"/>
    <mergeCell ref="A44:M44"/>
    <mergeCell ref="B47:M47"/>
    <mergeCell ref="A45:M45"/>
    <mergeCell ref="A46:M46"/>
    <mergeCell ref="B36:M36"/>
    <mergeCell ref="B37:M37"/>
    <mergeCell ref="A38:M38"/>
    <mergeCell ref="B39:M39"/>
    <mergeCell ref="B40:M40"/>
    <mergeCell ref="B41:M41"/>
    <mergeCell ref="C12:E12"/>
    <mergeCell ref="C13:E13"/>
    <mergeCell ref="A29:M29"/>
    <mergeCell ref="A19:M19"/>
    <mergeCell ref="B23:M23"/>
    <mergeCell ref="B25:M25"/>
    <mergeCell ref="A20:M20"/>
    <mergeCell ref="B27:M27"/>
    <mergeCell ref="A15:M15"/>
    <mergeCell ref="A26:M26"/>
    <mergeCell ref="F12:H12"/>
    <mergeCell ref="I12:K12"/>
    <mergeCell ref="B21:M21"/>
    <mergeCell ref="B22:M22"/>
    <mergeCell ref="I13:K13"/>
    <mergeCell ref="F13:H13"/>
    <mergeCell ref="A2:M2"/>
    <mergeCell ref="C8:K8"/>
    <mergeCell ref="F9:H9"/>
    <mergeCell ref="F11:H11"/>
    <mergeCell ref="I9:K9"/>
    <mergeCell ref="I11:K11"/>
    <mergeCell ref="I10:K10"/>
    <mergeCell ref="C9:E9"/>
    <mergeCell ref="C11:E11"/>
    <mergeCell ref="F10:H10"/>
    <mergeCell ref="C10:E10"/>
    <mergeCell ref="A3:M3"/>
    <mergeCell ref="B6:M6"/>
    <mergeCell ref="A4:M4"/>
    <mergeCell ref="B7:M7"/>
    <mergeCell ref="B5:M5"/>
    <mergeCell ref="C14:K14"/>
    <mergeCell ref="A62:M62"/>
    <mergeCell ref="A63:M63"/>
    <mergeCell ref="A64:M64"/>
    <mergeCell ref="B28:M28"/>
    <mergeCell ref="A30:M30"/>
    <mergeCell ref="A42:M42"/>
    <mergeCell ref="A31:M31"/>
    <mergeCell ref="B16:M16"/>
    <mergeCell ref="A17:M17"/>
    <mergeCell ref="B18:M18"/>
    <mergeCell ref="B49:G49"/>
    <mergeCell ref="A32:M32"/>
    <mergeCell ref="A33:M33"/>
    <mergeCell ref="B34:M34"/>
    <mergeCell ref="B35:M35"/>
    <mergeCell ref="B84:N84"/>
    <mergeCell ref="B85:N85"/>
    <mergeCell ref="A86:M86"/>
    <mergeCell ref="A65:M65"/>
    <mergeCell ref="A80:M80"/>
    <mergeCell ref="B81:N81"/>
    <mergeCell ref="B82:N82"/>
    <mergeCell ref="B83:N83"/>
  </mergeCells>
  <hyperlinks>
    <hyperlink ref="B22" r:id="rId1" xr:uid="{B4815BD7-F712-45FB-A3F3-5FA5ED202A70}"/>
    <hyperlink ref="B49" r:id="rId2" xr:uid="{2C2E2481-14E2-4D24-885E-7C45C999F0D9}"/>
    <hyperlink ref="B49:G49" r:id="rId3" display="MTICPaintLab@JohnDeere.com" xr:uid="{AF799F3B-CBE7-420D-8862-6A3152A80CA9}"/>
    <hyperlink ref="E59" r:id="rId4" display="http://share.deere.com/teams/paintandcoatings/Pages/Supplier-Paint-Qualification-Process.aspx" xr:uid="{C9F6F9CB-7EE6-4F49-BAE0-1B971547A753}"/>
  </hyperlinks>
  <pageMargins left="0.25" right="0.25" top="1" bottom="0.75" header="0.3" footer="0.3"/>
  <pageSetup orientation="portrait" r:id="rId5"/>
  <headerFooter>
    <oddHeader>&amp;L&amp;G&amp;R&amp;G</oddHeader>
    <oddFooter>&amp;L&amp;F
&amp;R&amp;A&amp;P of &amp;N</oddFooter>
  </headerFooter>
  <rowBreaks count="2" manualBreakCount="2">
    <brk id="30" max="13" man="1"/>
    <brk id="62" max="13" man="1"/>
  </rowBreaks>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5456"/>
  <sheetViews>
    <sheetView zoomScaleNormal="100" zoomScaleSheetLayoutView="100" workbookViewId="0">
      <selection activeCell="J5" sqref="J5"/>
    </sheetView>
  </sheetViews>
  <sheetFormatPr defaultRowHeight="12.75" x14ac:dyDescent="0.2"/>
  <cols>
    <col min="1" max="1" width="2.85546875" style="13" customWidth="1"/>
    <col min="2" max="2" width="6.5703125" customWidth="1"/>
    <col min="3" max="3" width="7.5703125" customWidth="1"/>
    <col min="4" max="4" width="7.28515625" customWidth="1"/>
    <col min="5" max="5" width="20.5703125" customWidth="1"/>
    <col min="6" max="6" width="3.28515625" customWidth="1"/>
    <col min="7" max="8" width="6.5703125" customWidth="1"/>
    <col min="9" max="9" width="7.140625" customWidth="1"/>
    <col min="10" max="10" width="16.140625" customWidth="1"/>
    <col min="11" max="11" width="10.28515625" customWidth="1"/>
    <col min="12" max="12" width="3.140625" customWidth="1"/>
    <col min="13" max="13" width="16.5703125" hidden="1" customWidth="1"/>
    <col min="14" max="14" width="16.140625" hidden="1" customWidth="1"/>
    <col min="15" max="18" width="9.140625" hidden="1" customWidth="1"/>
    <col min="19" max="19" width="7" hidden="1" customWidth="1"/>
    <col min="20" max="21" width="0" hidden="1" customWidth="1"/>
  </cols>
  <sheetData>
    <row r="1" spans="1:21" ht="23.25" x14ac:dyDescent="0.35">
      <c r="A1" s="344" t="s">
        <v>203</v>
      </c>
      <c r="B1" s="344"/>
      <c r="C1" s="344"/>
      <c r="D1" s="344"/>
      <c r="E1" s="344"/>
      <c r="F1" s="344"/>
      <c r="G1" s="344"/>
      <c r="H1" s="344"/>
      <c r="I1" s="344"/>
      <c r="J1" s="344"/>
      <c r="K1" s="344"/>
      <c r="L1" s="344"/>
      <c r="M1" s="205" t="s">
        <v>296</v>
      </c>
      <c r="N1" s="205"/>
      <c r="O1" s="205"/>
      <c r="P1" s="205"/>
      <c r="Q1" s="205"/>
      <c r="R1" s="205"/>
      <c r="S1" s="205"/>
      <c r="T1" s="205"/>
      <c r="U1" s="205"/>
    </row>
    <row r="2" spans="1:21" ht="18" x14ac:dyDescent="0.25">
      <c r="A2" s="345" t="s">
        <v>125</v>
      </c>
      <c r="B2" s="345"/>
      <c r="C2" s="345"/>
      <c r="D2" s="345"/>
      <c r="E2" s="345"/>
      <c r="F2" s="345"/>
      <c r="G2" s="345"/>
      <c r="H2" s="345"/>
      <c r="I2" s="345"/>
      <c r="J2" s="345"/>
      <c r="K2" s="345"/>
      <c r="L2" s="345"/>
      <c r="M2" s="107"/>
      <c r="N2" s="107"/>
      <c r="O2" s="107"/>
      <c r="P2" s="107"/>
      <c r="Q2" s="107"/>
      <c r="R2" s="107"/>
      <c r="S2" s="107"/>
      <c r="T2" s="107"/>
      <c r="U2" s="107"/>
    </row>
    <row r="3" spans="1:21" x14ac:dyDescent="0.2">
      <c r="A3" s="20"/>
      <c r="B3" s="232" t="s">
        <v>121</v>
      </c>
      <c r="C3" s="233"/>
      <c r="D3" s="234"/>
      <c r="E3" s="20"/>
      <c r="F3" s="20"/>
      <c r="G3" s="20"/>
      <c r="H3" s="20"/>
      <c r="I3" s="22"/>
      <c r="J3" s="20"/>
      <c r="K3" s="95" t="str">
        <f>'Form Instructions'!M1</f>
        <v>Revision Expiration: 30 January 2022</v>
      </c>
      <c r="L3" s="20"/>
      <c r="M3" s="137" t="s">
        <v>49</v>
      </c>
      <c r="N3" s="137" t="s">
        <v>72</v>
      </c>
      <c r="O3" s="107"/>
      <c r="P3" s="107"/>
      <c r="Q3" s="107"/>
      <c r="R3" s="122" t="s">
        <v>103</v>
      </c>
      <c r="S3" s="107"/>
      <c r="T3" s="107"/>
      <c r="U3" s="107"/>
    </row>
    <row r="4" spans="1:21" ht="13.5" thickBot="1" x14ac:dyDescent="0.25">
      <c r="A4" s="20"/>
      <c r="B4" s="240" t="s">
        <v>122</v>
      </c>
      <c r="C4" s="241"/>
      <c r="D4" s="242"/>
      <c r="E4" s="29"/>
      <c r="F4" s="29"/>
      <c r="G4" s="29"/>
      <c r="H4" s="29"/>
      <c r="I4" s="38"/>
      <c r="J4" s="29"/>
      <c r="K4" s="29"/>
      <c r="L4" s="20"/>
      <c r="M4" s="107"/>
      <c r="N4" s="122" t="s">
        <v>102</v>
      </c>
      <c r="O4" s="107"/>
      <c r="P4" s="122" t="s">
        <v>204</v>
      </c>
      <c r="Q4" s="107"/>
      <c r="R4" s="122"/>
      <c r="S4" s="107"/>
      <c r="T4" s="107"/>
      <c r="U4" s="107"/>
    </row>
    <row r="5" spans="1:21" ht="12.75" customHeight="1" x14ac:dyDescent="0.2">
      <c r="A5" s="20"/>
      <c r="B5" s="51" t="s">
        <v>192</v>
      </c>
      <c r="C5" s="24"/>
      <c r="D5" s="24"/>
      <c r="E5" s="24"/>
      <c r="F5" s="24"/>
      <c r="G5" s="24"/>
      <c r="H5" s="24"/>
      <c r="I5" s="25" t="s">
        <v>0</v>
      </c>
      <c r="J5" s="53"/>
      <c r="K5" s="26"/>
      <c r="L5" s="20"/>
      <c r="M5" s="137" t="s">
        <v>52</v>
      </c>
      <c r="N5" s="122" t="s">
        <v>73</v>
      </c>
      <c r="O5" s="107"/>
      <c r="P5" s="122" t="s">
        <v>205</v>
      </c>
      <c r="Q5" s="107"/>
      <c r="R5" s="122"/>
      <c r="S5" s="107"/>
      <c r="T5" s="107"/>
      <c r="U5" s="107"/>
    </row>
    <row r="6" spans="1:21" ht="12.75" customHeight="1" x14ac:dyDescent="0.2">
      <c r="A6" s="20"/>
      <c r="B6" s="255" t="s">
        <v>160</v>
      </c>
      <c r="C6" s="214"/>
      <c r="D6" s="215"/>
      <c r="E6" s="247"/>
      <c r="F6" s="248"/>
      <c r="G6" s="248"/>
      <c r="H6" s="248"/>
      <c r="I6" s="248"/>
      <c r="J6" s="249"/>
      <c r="K6" s="27"/>
      <c r="L6" s="20"/>
      <c r="M6" s="122" t="s">
        <v>105</v>
      </c>
      <c r="N6" s="107"/>
      <c r="O6" s="107"/>
      <c r="P6" s="122" t="s">
        <v>206</v>
      </c>
      <c r="Q6" s="107"/>
      <c r="R6" s="122"/>
      <c r="S6" s="107"/>
      <c r="T6" s="107"/>
      <c r="U6" s="107"/>
    </row>
    <row r="7" spans="1:21" ht="12.75" customHeight="1" x14ac:dyDescent="0.2">
      <c r="A7" s="20"/>
      <c r="B7" s="255" t="s">
        <v>199</v>
      </c>
      <c r="C7" s="214"/>
      <c r="D7" s="215"/>
      <c r="E7" s="247"/>
      <c r="F7" s="248"/>
      <c r="G7" s="248"/>
      <c r="H7" s="248"/>
      <c r="I7" s="248"/>
      <c r="J7" s="249"/>
      <c r="K7" s="27"/>
      <c r="L7" s="20"/>
      <c r="M7" s="122" t="s">
        <v>50</v>
      </c>
      <c r="N7" s="122" t="s">
        <v>64</v>
      </c>
      <c r="O7" s="107"/>
      <c r="P7" s="107"/>
      <c r="Q7" s="107"/>
      <c r="R7" s="122"/>
      <c r="S7" s="107"/>
      <c r="T7" s="107"/>
      <c r="U7" s="107"/>
    </row>
    <row r="8" spans="1:21" ht="12.75" customHeight="1" x14ac:dyDescent="0.2">
      <c r="A8" s="20"/>
      <c r="B8" s="250" t="s">
        <v>193</v>
      </c>
      <c r="C8" s="251"/>
      <c r="D8" s="251"/>
      <c r="E8" s="252"/>
      <c r="F8" s="247"/>
      <c r="G8" s="253"/>
      <c r="H8" s="253"/>
      <c r="I8" s="254"/>
      <c r="J8" s="28"/>
      <c r="K8" s="27"/>
      <c r="L8" s="20"/>
      <c r="M8" s="122" t="s">
        <v>32</v>
      </c>
      <c r="N8" s="122" t="s">
        <v>251</v>
      </c>
      <c r="O8" s="107"/>
      <c r="P8" s="107"/>
      <c r="Q8" s="107"/>
      <c r="R8" s="122"/>
      <c r="S8" s="107"/>
      <c r="T8" s="107"/>
      <c r="U8" s="107"/>
    </row>
    <row r="9" spans="1:21" ht="12.75" customHeight="1" x14ac:dyDescent="0.2">
      <c r="A9" s="20"/>
      <c r="B9" s="255" t="s">
        <v>208</v>
      </c>
      <c r="C9" s="214"/>
      <c r="D9" s="214"/>
      <c r="E9" s="214"/>
      <c r="F9" s="214"/>
      <c r="G9" s="214"/>
      <c r="H9" s="214"/>
      <c r="I9" s="211" t="s">
        <v>209</v>
      </c>
      <c r="J9" s="412"/>
      <c r="K9" s="413"/>
      <c r="L9" s="20"/>
      <c r="M9" s="122" t="s">
        <v>33</v>
      </c>
      <c r="N9" s="122" t="s">
        <v>86</v>
      </c>
      <c r="O9" s="107"/>
      <c r="P9" s="122" t="s">
        <v>240</v>
      </c>
      <c r="Q9" s="107"/>
      <c r="R9" s="122"/>
      <c r="S9" s="107"/>
      <c r="T9" s="107"/>
      <c r="U9" s="107"/>
    </row>
    <row r="10" spans="1:21" ht="12.75" customHeight="1" x14ac:dyDescent="0.2">
      <c r="A10" s="20"/>
      <c r="B10" s="280" t="s">
        <v>187</v>
      </c>
      <c r="C10" s="281"/>
      <c r="D10" s="282"/>
      <c r="E10" s="68"/>
      <c r="F10" s="277" t="s">
        <v>190</v>
      </c>
      <c r="G10" s="278"/>
      <c r="H10" s="278"/>
      <c r="I10" s="278"/>
      <c r="J10" s="278"/>
      <c r="K10" s="279"/>
      <c r="L10" s="20"/>
      <c r="M10" s="122" t="s">
        <v>268</v>
      </c>
      <c r="N10" s="122" t="s">
        <v>186</v>
      </c>
      <c r="O10" s="107"/>
      <c r="P10" s="122" t="s">
        <v>241</v>
      </c>
      <c r="Q10" s="107"/>
      <c r="R10" s="122"/>
      <c r="S10" s="107"/>
      <c r="T10" s="107"/>
      <c r="U10" s="107"/>
    </row>
    <row r="11" spans="1:21" s="67" customFormat="1" ht="12.75" customHeight="1" x14ac:dyDescent="0.2">
      <c r="A11" s="20"/>
      <c r="B11" s="283" t="s">
        <v>242</v>
      </c>
      <c r="C11" s="284"/>
      <c r="D11" s="284"/>
      <c r="E11" s="284"/>
      <c r="F11" s="285"/>
      <c r="G11" s="285"/>
      <c r="H11" s="216"/>
      <c r="I11" s="216"/>
      <c r="J11" s="216"/>
      <c r="K11" s="217"/>
      <c r="L11" s="20"/>
      <c r="M11" s="122" t="s">
        <v>34</v>
      </c>
      <c r="N11" s="122" t="s">
        <v>87</v>
      </c>
      <c r="O11" s="107"/>
      <c r="P11" s="122" t="s">
        <v>51</v>
      </c>
      <c r="Q11" s="107"/>
      <c r="R11" s="122"/>
      <c r="S11" s="107"/>
      <c r="T11" s="107"/>
      <c r="U11" s="107"/>
    </row>
    <row r="12" spans="1:21" ht="12.75" customHeight="1" x14ac:dyDescent="0.2">
      <c r="A12" s="20"/>
      <c r="B12" s="31" t="s">
        <v>207</v>
      </c>
      <c r="C12" s="28"/>
      <c r="D12" s="28"/>
      <c r="E12" s="28"/>
      <c r="F12" s="28"/>
      <c r="G12" s="28"/>
      <c r="H12" s="28"/>
      <c r="I12" s="28"/>
      <c r="J12" s="28"/>
      <c r="K12" s="27"/>
      <c r="L12" s="20"/>
      <c r="M12" s="122" t="s">
        <v>51</v>
      </c>
      <c r="N12" s="122" t="s">
        <v>51</v>
      </c>
      <c r="O12" s="107"/>
      <c r="P12" s="122" t="s">
        <v>188</v>
      </c>
      <c r="Q12" s="107"/>
      <c r="R12" s="122"/>
      <c r="S12" s="107"/>
      <c r="T12" s="107"/>
      <c r="U12" s="107"/>
    </row>
    <row r="13" spans="1:21" ht="12.75" customHeight="1" thickBot="1" x14ac:dyDescent="0.25">
      <c r="A13" s="20"/>
      <c r="B13" s="414"/>
      <c r="C13" s="415"/>
      <c r="D13" s="415"/>
      <c r="E13" s="415"/>
      <c r="F13" s="415"/>
      <c r="G13" s="415"/>
      <c r="H13" s="415"/>
      <c r="I13" s="415"/>
      <c r="J13" s="415"/>
      <c r="K13" s="416"/>
      <c r="L13" s="20"/>
      <c r="M13" s="137" t="s">
        <v>53</v>
      </c>
      <c r="N13" s="107"/>
      <c r="O13" s="107"/>
      <c r="P13" s="122" t="s">
        <v>189</v>
      </c>
      <c r="Q13" s="107"/>
      <c r="R13" s="122"/>
      <c r="S13" s="107"/>
      <c r="T13" s="107"/>
      <c r="U13" s="107"/>
    </row>
    <row r="14" spans="1:21" ht="5.85" customHeight="1" thickBot="1" x14ac:dyDescent="0.25">
      <c r="A14" s="20"/>
      <c r="B14" s="20"/>
      <c r="C14" s="20"/>
      <c r="D14" s="20"/>
      <c r="E14" s="20"/>
      <c r="F14" s="20"/>
      <c r="G14" s="20"/>
      <c r="H14" s="20"/>
      <c r="I14" s="20"/>
      <c r="J14" s="20"/>
      <c r="K14" s="20"/>
      <c r="L14" s="20"/>
      <c r="M14" s="122" t="s">
        <v>104</v>
      </c>
      <c r="N14" s="122" t="s">
        <v>67</v>
      </c>
      <c r="O14" s="107"/>
      <c r="P14" s="122" t="s">
        <v>51</v>
      </c>
      <c r="Q14" s="107"/>
      <c r="R14" s="122"/>
      <c r="S14" s="107"/>
      <c r="T14" s="107"/>
      <c r="U14" s="107"/>
    </row>
    <row r="15" spans="1:21" ht="13.5" customHeight="1" x14ac:dyDescent="0.2">
      <c r="A15" s="20"/>
      <c r="B15" s="23" t="s">
        <v>191</v>
      </c>
      <c r="C15" s="24"/>
      <c r="D15" s="24"/>
      <c r="E15" s="24"/>
      <c r="F15" s="24"/>
      <c r="G15" s="25"/>
      <c r="H15" s="24"/>
      <c r="I15" s="24"/>
      <c r="J15" s="24"/>
      <c r="K15" s="26"/>
      <c r="L15" s="20"/>
      <c r="M15" s="122" t="s">
        <v>50</v>
      </c>
      <c r="N15" s="122" t="s">
        <v>75</v>
      </c>
      <c r="O15" s="107"/>
      <c r="P15" s="122"/>
      <c r="Q15" s="107"/>
      <c r="R15" s="122"/>
      <c r="S15" s="107"/>
      <c r="T15" s="107"/>
      <c r="U15" s="107"/>
    </row>
    <row r="16" spans="1:21" ht="12.75" customHeight="1" x14ac:dyDescent="0.2">
      <c r="A16" s="20"/>
      <c r="B16" s="255" t="s">
        <v>100</v>
      </c>
      <c r="C16" s="215"/>
      <c r="D16" s="211"/>
      <c r="E16" s="231"/>
      <c r="F16" s="28"/>
      <c r="G16" s="213" t="s">
        <v>254</v>
      </c>
      <c r="H16" s="214"/>
      <c r="I16" s="215"/>
      <c r="J16" s="275"/>
      <c r="K16" s="276"/>
      <c r="L16" s="20"/>
      <c r="M16" s="122" t="s">
        <v>32</v>
      </c>
      <c r="N16" s="122" t="s">
        <v>74</v>
      </c>
      <c r="O16" s="107"/>
      <c r="P16" s="122" t="s">
        <v>209</v>
      </c>
      <c r="Q16" s="107"/>
      <c r="R16" s="122"/>
      <c r="S16" s="107"/>
      <c r="T16" s="107"/>
      <c r="U16" s="107"/>
    </row>
    <row r="17" spans="1:21" ht="12.75" customHeight="1" x14ac:dyDescent="0.2">
      <c r="A17" s="20"/>
      <c r="B17" s="255" t="s">
        <v>36</v>
      </c>
      <c r="C17" s="215"/>
      <c r="D17" s="211"/>
      <c r="E17" s="231"/>
      <c r="F17" s="28"/>
      <c r="G17" s="82" t="s">
        <v>42</v>
      </c>
      <c r="H17" s="81"/>
      <c r="I17" s="80"/>
      <c r="J17" s="211"/>
      <c r="K17" s="212"/>
      <c r="L17" s="20"/>
      <c r="M17" s="122" t="s">
        <v>33</v>
      </c>
      <c r="N17" s="122" t="s">
        <v>202</v>
      </c>
      <c r="O17" s="107"/>
      <c r="P17" s="122" t="s">
        <v>210</v>
      </c>
      <c r="Q17" s="107"/>
      <c r="R17" s="122"/>
      <c r="S17" s="107"/>
      <c r="T17" s="107"/>
      <c r="U17" s="107"/>
    </row>
    <row r="18" spans="1:21" ht="12.75" customHeight="1" x14ac:dyDescent="0.2">
      <c r="A18" s="20"/>
      <c r="B18" s="255" t="s">
        <v>37</v>
      </c>
      <c r="C18" s="215"/>
      <c r="D18" s="211"/>
      <c r="E18" s="231"/>
      <c r="F18" s="28"/>
      <c r="G18" s="82" t="s">
        <v>40</v>
      </c>
      <c r="H18" s="81"/>
      <c r="I18" s="80"/>
      <c r="J18" s="261"/>
      <c r="K18" s="262"/>
      <c r="L18" s="20"/>
      <c r="M18" s="122" t="s">
        <v>268</v>
      </c>
      <c r="N18" s="122" t="s">
        <v>76</v>
      </c>
      <c r="O18" s="107"/>
      <c r="P18" s="122" t="s">
        <v>211</v>
      </c>
      <c r="Q18" s="107"/>
      <c r="R18" s="122"/>
      <c r="S18" s="107"/>
      <c r="T18" s="107"/>
      <c r="U18" s="107"/>
    </row>
    <row r="19" spans="1:21" ht="12.75" customHeight="1" x14ac:dyDescent="0.2">
      <c r="A19" s="20"/>
      <c r="B19" s="255" t="s">
        <v>38</v>
      </c>
      <c r="C19" s="215"/>
      <c r="D19" s="211"/>
      <c r="E19" s="231"/>
      <c r="F19" s="28"/>
      <c r="G19" s="208" t="s">
        <v>41</v>
      </c>
      <c r="H19" s="208"/>
      <c r="I19" s="208"/>
      <c r="J19" s="211"/>
      <c r="K19" s="212"/>
      <c r="L19" s="20"/>
      <c r="M19" s="122" t="s">
        <v>34</v>
      </c>
      <c r="N19" s="122" t="s">
        <v>51</v>
      </c>
      <c r="O19" s="107"/>
      <c r="P19" s="107"/>
      <c r="Q19" s="107"/>
      <c r="R19" s="122"/>
      <c r="S19" s="107"/>
      <c r="T19" s="107"/>
      <c r="U19" s="107"/>
    </row>
    <row r="20" spans="1:21" ht="12.75" customHeight="1" x14ac:dyDescent="0.2">
      <c r="A20" s="20"/>
      <c r="B20" s="255" t="s">
        <v>39</v>
      </c>
      <c r="C20" s="215"/>
      <c r="D20" s="269"/>
      <c r="E20" s="270"/>
      <c r="F20" s="28"/>
      <c r="G20" s="266" t="s">
        <v>107</v>
      </c>
      <c r="H20" s="267"/>
      <c r="I20" s="267"/>
      <c r="J20" s="268"/>
      <c r="K20" s="83"/>
      <c r="L20" s="20"/>
      <c r="M20" s="122" t="s">
        <v>51</v>
      </c>
      <c r="N20" s="107"/>
      <c r="O20" s="107"/>
      <c r="P20" s="107"/>
      <c r="Q20" s="107"/>
      <c r="R20" s="107"/>
      <c r="S20" s="107"/>
      <c r="T20" s="107"/>
      <c r="U20" s="107"/>
    </row>
    <row r="21" spans="1:21" ht="12.75" customHeight="1" thickBot="1" x14ac:dyDescent="0.25">
      <c r="A21" s="20"/>
      <c r="B21" s="273" t="s">
        <v>35</v>
      </c>
      <c r="C21" s="274"/>
      <c r="D21" s="271"/>
      <c r="E21" s="272"/>
      <c r="F21" s="29"/>
      <c r="G21" s="29"/>
      <c r="H21" s="29"/>
      <c r="I21" s="29"/>
      <c r="J21" s="29"/>
      <c r="K21" s="30"/>
      <c r="L21" s="20"/>
      <c r="M21" s="137" t="s">
        <v>45</v>
      </c>
      <c r="N21" s="122" t="s">
        <v>68</v>
      </c>
      <c r="O21" s="107"/>
      <c r="P21" s="107"/>
      <c r="Q21" s="107"/>
      <c r="R21" s="107"/>
      <c r="S21" s="107"/>
      <c r="T21" s="107"/>
      <c r="U21" s="107"/>
    </row>
    <row r="22" spans="1:21" ht="5.85" customHeight="1" thickBot="1" x14ac:dyDescent="0.25">
      <c r="A22" s="20"/>
      <c r="B22" s="20"/>
      <c r="C22" s="20"/>
      <c r="D22" s="20"/>
      <c r="E22" s="20"/>
      <c r="F22" s="20"/>
      <c r="G22" s="20"/>
      <c r="H22" s="20"/>
      <c r="I22" s="20"/>
      <c r="J22" s="20"/>
      <c r="K22" s="20"/>
      <c r="L22" s="20"/>
      <c r="M22" s="122" t="s">
        <v>31</v>
      </c>
      <c r="N22" s="122" t="s">
        <v>77</v>
      </c>
      <c r="O22" s="107"/>
      <c r="P22" s="107"/>
      <c r="Q22" s="107"/>
      <c r="R22" s="107"/>
      <c r="S22" s="107"/>
      <c r="T22" s="107"/>
      <c r="U22" s="107"/>
    </row>
    <row r="23" spans="1:21" ht="13.5" customHeight="1" x14ac:dyDescent="0.2">
      <c r="A23" s="20"/>
      <c r="B23" s="23" t="s">
        <v>106</v>
      </c>
      <c r="C23" s="24"/>
      <c r="D23" s="24"/>
      <c r="E23" s="24"/>
      <c r="F23" s="24"/>
      <c r="G23" s="24"/>
      <c r="H23" s="24"/>
      <c r="I23" s="24"/>
      <c r="J23" s="24"/>
      <c r="K23" s="26"/>
      <c r="L23" s="20"/>
      <c r="M23" s="122" t="s">
        <v>54</v>
      </c>
      <c r="N23" s="122" t="s">
        <v>78</v>
      </c>
      <c r="O23" s="107"/>
      <c r="P23" s="107"/>
      <c r="Q23" s="107"/>
      <c r="R23" s="107"/>
      <c r="S23" s="107"/>
      <c r="T23" s="107"/>
      <c r="U23" s="107"/>
    </row>
    <row r="24" spans="1:21" ht="12.75" customHeight="1" x14ac:dyDescent="0.2">
      <c r="A24" s="20"/>
      <c r="B24" s="207" t="s">
        <v>100</v>
      </c>
      <c r="C24" s="208"/>
      <c r="D24" s="230" t="str">
        <f t="shared" ref="D24:D29" si="0">IF($K$20="Yes", (IF(D16="", "",D16)),"")</f>
        <v/>
      </c>
      <c r="E24" s="231"/>
      <c r="F24" s="28"/>
      <c r="G24" s="213" t="s">
        <v>42</v>
      </c>
      <c r="H24" s="214"/>
      <c r="I24" s="215"/>
      <c r="J24" s="230" t="str">
        <f>IF($K$20="Yes", (IF(J17="", "",J17)),"")</f>
        <v/>
      </c>
      <c r="K24" s="212"/>
      <c r="L24" s="20"/>
      <c r="M24" s="122" t="s">
        <v>55</v>
      </c>
      <c r="N24" s="122" t="s">
        <v>198</v>
      </c>
      <c r="O24" s="107"/>
      <c r="P24" s="107"/>
      <c r="Q24" s="107"/>
      <c r="R24" s="138">
        <v>36526</v>
      </c>
      <c r="S24" s="107"/>
      <c r="T24" s="107"/>
      <c r="U24" s="107"/>
    </row>
    <row r="25" spans="1:21" ht="12.75" customHeight="1" x14ac:dyDescent="0.2">
      <c r="A25" s="20"/>
      <c r="B25" s="207" t="s">
        <v>36</v>
      </c>
      <c r="C25" s="208"/>
      <c r="D25" s="230" t="str">
        <f t="shared" si="0"/>
        <v/>
      </c>
      <c r="E25" s="231"/>
      <c r="F25" s="28"/>
      <c r="G25" s="213" t="s">
        <v>40</v>
      </c>
      <c r="H25" s="214"/>
      <c r="I25" s="215"/>
      <c r="J25" s="417" t="str">
        <f>IF($K$20="Yes", (IF(J18="", "",J18)),"")</f>
        <v/>
      </c>
      <c r="K25" s="236"/>
      <c r="L25" s="20"/>
      <c r="M25" s="122" t="s">
        <v>56</v>
      </c>
      <c r="N25" s="122" t="s">
        <v>239</v>
      </c>
      <c r="O25" s="107"/>
      <c r="P25" s="107"/>
      <c r="Q25" s="107"/>
      <c r="R25" s="138">
        <v>2958101</v>
      </c>
      <c r="S25" s="107"/>
      <c r="T25" s="107"/>
      <c r="U25" s="107"/>
    </row>
    <row r="26" spans="1:21" ht="12.75" customHeight="1" x14ac:dyDescent="0.2">
      <c r="A26" s="20"/>
      <c r="B26" s="207" t="s">
        <v>37</v>
      </c>
      <c r="C26" s="208"/>
      <c r="D26" s="230" t="str">
        <f t="shared" si="0"/>
        <v/>
      </c>
      <c r="E26" s="231"/>
      <c r="F26" s="28"/>
      <c r="G26" s="208" t="s">
        <v>41</v>
      </c>
      <c r="H26" s="208"/>
      <c r="I26" s="208"/>
      <c r="J26" s="417" t="str">
        <f>IF($K$20="Yes", (IF(J19="", "",J19)),"")</f>
        <v/>
      </c>
      <c r="K26" s="236"/>
      <c r="L26" s="20"/>
      <c r="M26" s="122" t="s">
        <v>57</v>
      </c>
      <c r="N26" s="122" t="s">
        <v>51</v>
      </c>
      <c r="O26" s="107"/>
      <c r="P26" s="107"/>
      <c r="Q26" s="107"/>
      <c r="R26" s="107"/>
      <c r="S26" s="107"/>
      <c r="T26" s="107"/>
      <c r="U26" s="107"/>
    </row>
    <row r="27" spans="1:21" ht="12.75" customHeight="1" x14ac:dyDescent="0.2">
      <c r="A27" s="20"/>
      <c r="B27" s="207" t="s">
        <v>38</v>
      </c>
      <c r="C27" s="208"/>
      <c r="D27" s="230" t="str">
        <f t="shared" si="0"/>
        <v/>
      </c>
      <c r="E27" s="231"/>
      <c r="F27" s="28"/>
      <c r="G27" s="208" t="s">
        <v>123</v>
      </c>
      <c r="H27" s="208"/>
      <c r="I27" s="208"/>
      <c r="J27" s="235"/>
      <c r="K27" s="236"/>
      <c r="L27" s="20"/>
      <c r="M27" s="122"/>
      <c r="N27" s="107"/>
      <c r="O27" s="107"/>
      <c r="P27" s="107"/>
      <c r="Q27" s="107"/>
      <c r="R27" s="107"/>
      <c r="S27" s="107"/>
      <c r="T27" s="107"/>
      <c r="U27" s="107"/>
    </row>
    <row r="28" spans="1:21" ht="12.75" customHeight="1" x14ac:dyDescent="0.2">
      <c r="A28" s="20"/>
      <c r="B28" s="207" t="s">
        <v>39</v>
      </c>
      <c r="C28" s="208"/>
      <c r="D28" s="296" t="str">
        <f t="shared" si="0"/>
        <v/>
      </c>
      <c r="E28" s="270"/>
      <c r="F28" s="28"/>
      <c r="G28" s="356" t="s">
        <v>126</v>
      </c>
      <c r="H28" s="365"/>
      <c r="I28" s="365"/>
      <c r="J28" s="365"/>
      <c r="K28" s="54"/>
      <c r="L28" s="20"/>
      <c r="M28" s="137" t="s">
        <v>46</v>
      </c>
      <c r="N28" s="137" t="s">
        <v>69</v>
      </c>
      <c r="O28" s="107"/>
      <c r="P28" s="107"/>
      <c r="Q28" s="107"/>
      <c r="R28" s="107"/>
      <c r="S28" s="107"/>
      <c r="T28" s="107"/>
      <c r="U28" s="107"/>
    </row>
    <row r="29" spans="1:21" ht="12" customHeight="1" x14ac:dyDescent="0.2">
      <c r="A29" s="20"/>
      <c r="B29" s="222" t="s">
        <v>35</v>
      </c>
      <c r="C29" s="223"/>
      <c r="D29" s="297" t="str">
        <f t="shared" si="0"/>
        <v/>
      </c>
      <c r="E29" s="298"/>
      <c r="F29" s="28"/>
      <c r="G29" s="258" t="s">
        <v>252</v>
      </c>
      <c r="H29" s="259"/>
      <c r="I29" s="259"/>
      <c r="J29" s="259"/>
      <c r="K29" s="307"/>
      <c r="L29" s="20"/>
      <c r="M29" s="122" t="s">
        <v>58</v>
      </c>
      <c r="N29" s="122"/>
      <c r="O29" s="107"/>
      <c r="P29" s="107"/>
      <c r="Q29" s="107"/>
      <c r="R29" s="107"/>
      <c r="S29" s="107"/>
      <c r="T29" s="107"/>
      <c r="U29" s="107"/>
    </row>
    <row r="30" spans="1:21" ht="24.75" customHeight="1" thickBot="1" x14ac:dyDescent="0.3">
      <c r="A30" s="20"/>
      <c r="B30" s="226"/>
      <c r="C30" s="227"/>
      <c r="D30" s="227"/>
      <c r="E30" s="227"/>
      <c r="F30" s="29"/>
      <c r="G30" s="263"/>
      <c r="H30" s="264"/>
      <c r="I30" s="264"/>
      <c r="J30" s="264"/>
      <c r="K30" s="265"/>
      <c r="L30" s="20"/>
      <c r="M30" s="122" t="s">
        <v>148</v>
      </c>
      <c r="N30" s="122" t="s">
        <v>79</v>
      </c>
      <c r="O30" s="107"/>
      <c r="P30" s="107"/>
      <c r="Q30" s="107"/>
      <c r="R30" s="139" t="s">
        <v>135</v>
      </c>
      <c r="S30" s="107"/>
      <c r="T30" s="107"/>
      <c r="U30" s="107"/>
    </row>
    <row r="31" spans="1:21" ht="5.85" customHeight="1" thickBot="1" x14ac:dyDescent="0.3">
      <c r="A31" s="20"/>
      <c r="B31" s="20"/>
      <c r="C31" s="20"/>
      <c r="D31" s="20"/>
      <c r="E31" s="20"/>
      <c r="F31" s="20"/>
      <c r="G31" s="20"/>
      <c r="H31" s="20"/>
      <c r="I31" s="20"/>
      <c r="J31" s="20"/>
      <c r="K31" s="20"/>
      <c r="L31" s="20"/>
      <c r="M31" s="122" t="s">
        <v>59</v>
      </c>
      <c r="N31" s="122" t="s">
        <v>80</v>
      </c>
      <c r="O31" s="107"/>
      <c r="P31" s="107"/>
      <c r="Q31" s="107"/>
      <c r="R31" s="140" t="s">
        <v>246</v>
      </c>
      <c r="S31" s="107"/>
      <c r="T31" s="107"/>
      <c r="U31" s="107"/>
    </row>
    <row r="32" spans="1:21" ht="12.75" customHeight="1" x14ac:dyDescent="0.25">
      <c r="A32" s="20"/>
      <c r="B32" s="49" t="s">
        <v>151</v>
      </c>
      <c r="C32" s="24"/>
      <c r="D32" s="24"/>
      <c r="E32" s="24"/>
      <c r="F32" s="24"/>
      <c r="G32" s="24"/>
      <c r="H32" s="24"/>
      <c r="I32" s="24"/>
      <c r="J32" s="24"/>
      <c r="K32" s="26"/>
      <c r="L32" s="20"/>
      <c r="M32" s="122" t="s">
        <v>60</v>
      </c>
      <c r="N32" s="122" t="s">
        <v>85</v>
      </c>
      <c r="O32" s="107"/>
      <c r="P32" s="107"/>
      <c r="Q32" s="107"/>
      <c r="R32" s="140" t="s">
        <v>243</v>
      </c>
      <c r="S32" s="107"/>
      <c r="T32" s="107"/>
      <c r="U32" s="107"/>
    </row>
    <row r="33" spans="1:21" ht="12.75" customHeight="1" x14ac:dyDescent="0.25">
      <c r="A33" s="20"/>
      <c r="B33" s="207" t="s">
        <v>43</v>
      </c>
      <c r="C33" s="208"/>
      <c r="D33" s="208"/>
      <c r="E33" s="55"/>
      <c r="F33" s="28"/>
      <c r="G33" s="258" t="s">
        <v>44</v>
      </c>
      <c r="H33" s="259"/>
      <c r="I33" s="260"/>
      <c r="J33" s="224"/>
      <c r="K33" s="225"/>
      <c r="L33" s="20"/>
      <c r="M33" s="122" t="s">
        <v>61</v>
      </c>
      <c r="N33" s="122" t="s">
        <v>84</v>
      </c>
      <c r="O33" s="107"/>
      <c r="P33" s="107"/>
      <c r="Q33" s="107"/>
      <c r="R33" s="140" t="s">
        <v>244</v>
      </c>
      <c r="S33" s="107"/>
      <c r="T33" s="107"/>
      <c r="U33" s="107"/>
    </row>
    <row r="34" spans="1:21" ht="12.75" customHeight="1" x14ac:dyDescent="0.25">
      <c r="A34" s="20"/>
      <c r="B34" s="207" t="s">
        <v>45</v>
      </c>
      <c r="C34" s="208"/>
      <c r="D34" s="208"/>
      <c r="E34" s="56"/>
      <c r="F34" s="28"/>
      <c r="G34" s="213" t="s">
        <v>46</v>
      </c>
      <c r="H34" s="214"/>
      <c r="I34" s="215"/>
      <c r="J34" s="288"/>
      <c r="K34" s="287"/>
      <c r="L34" s="20"/>
      <c r="M34" s="122" t="s">
        <v>51</v>
      </c>
      <c r="N34" s="122" t="s">
        <v>51</v>
      </c>
      <c r="O34" s="107"/>
      <c r="P34" s="107"/>
      <c r="Q34" s="107"/>
      <c r="R34" s="140" t="s">
        <v>245</v>
      </c>
      <c r="S34" s="107"/>
      <c r="T34" s="107"/>
      <c r="U34" s="107"/>
    </row>
    <row r="35" spans="1:21" ht="12.75" customHeight="1" x14ac:dyDescent="0.25">
      <c r="A35" s="20"/>
      <c r="B35" s="219" t="s">
        <v>163</v>
      </c>
      <c r="C35" s="220"/>
      <c r="D35" s="220"/>
      <c r="E35" s="57"/>
      <c r="F35" s="28"/>
      <c r="G35" s="208" t="s">
        <v>47</v>
      </c>
      <c r="H35" s="346"/>
      <c r="I35" s="346"/>
      <c r="J35" s="347"/>
      <c r="K35" s="348"/>
      <c r="L35" s="20"/>
      <c r="M35" s="122"/>
      <c r="N35" s="107"/>
      <c r="O35" s="107"/>
      <c r="P35" s="107"/>
      <c r="Q35" s="107"/>
      <c r="R35" s="140" t="s">
        <v>168</v>
      </c>
      <c r="S35" s="107"/>
      <c r="T35" s="107"/>
      <c r="U35" s="107"/>
    </row>
    <row r="36" spans="1:21" s="61" customFormat="1" ht="12.75" customHeight="1" x14ac:dyDescent="0.25">
      <c r="A36" s="20"/>
      <c r="B36" s="222" t="s">
        <v>162</v>
      </c>
      <c r="C36" s="223"/>
      <c r="D36" s="223"/>
      <c r="E36" s="79"/>
      <c r="F36" s="28"/>
      <c r="G36" s="221" t="s">
        <v>44</v>
      </c>
      <c r="H36" s="221"/>
      <c r="I36" s="221"/>
      <c r="J36" s="289"/>
      <c r="K36" s="290"/>
      <c r="L36" s="20"/>
      <c r="M36" s="107"/>
      <c r="N36" s="137" t="s">
        <v>1</v>
      </c>
      <c r="O36" s="107"/>
      <c r="P36" s="107"/>
      <c r="Q36" s="107"/>
      <c r="R36" s="140" t="s">
        <v>169</v>
      </c>
      <c r="S36" s="107"/>
      <c r="T36" s="107"/>
      <c r="U36" s="107"/>
    </row>
    <row r="37" spans="1:21" ht="12.75" customHeight="1" thickBot="1" x14ac:dyDescent="0.3">
      <c r="A37" s="20"/>
      <c r="B37" s="209" t="s">
        <v>195</v>
      </c>
      <c r="C37" s="210"/>
      <c r="D37" s="210"/>
      <c r="E37" s="58"/>
      <c r="F37" s="64"/>
      <c r="G37" s="291" t="s">
        <v>197</v>
      </c>
      <c r="H37" s="292"/>
      <c r="I37" s="274"/>
      <c r="J37" s="58"/>
      <c r="K37" s="84" t="s">
        <v>196</v>
      </c>
      <c r="L37" s="20"/>
      <c r="M37" s="137" t="s">
        <v>88</v>
      </c>
      <c r="N37" s="122" t="s">
        <v>83</v>
      </c>
      <c r="O37" s="107"/>
      <c r="P37" s="107"/>
      <c r="Q37" s="107"/>
      <c r="R37" s="139" t="s">
        <v>135</v>
      </c>
      <c r="S37" s="107"/>
      <c r="T37" s="107"/>
      <c r="U37" s="107"/>
    </row>
    <row r="38" spans="1:21" ht="5.85" customHeight="1" thickBot="1" x14ac:dyDescent="0.3">
      <c r="A38" s="20"/>
      <c r="B38" s="20"/>
      <c r="C38" s="20"/>
      <c r="D38" s="20"/>
      <c r="E38" s="20"/>
      <c r="F38" s="20"/>
      <c r="G38" s="20"/>
      <c r="H38" s="20"/>
      <c r="I38" s="20"/>
      <c r="J38" s="20"/>
      <c r="K38" s="20"/>
      <c r="L38" s="20"/>
      <c r="M38" s="105"/>
      <c r="N38" s="122" t="s">
        <v>82</v>
      </c>
      <c r="O38" s="107"/>
      <c r="P38" s="107"/>
      <c r="Q38" s="107"/>
      <c r="R38" s="140" t="s">
        <v>247</v>
      </c>
      <c r="S38" s="107"/>
      <c r="T38" s="107"/>
      <c r="U38" s="107"/>
    </row>
    <row r="39" spans="1:21" ht="12.75" customHeight="1" x14ac:dyDescent="0.25">
      <c r="A39" s="20"/>
      <c r="B39" s="228" t="s">
        <v>194</v>
      </c>
      <c r="C39" s="229"/>
      <c r="D39" s="229"/>
      <c r="E39" s="256"/>
      <c r="F39" s="256"/>
      <c r="G39" s="256"/>
      <c r="H39" s="256"/>
      <c r="I39" s="256"/>
      <c r="J39" s="256"/>
      <c r="K39" s="257"/>
      <c r="L39" s="20"/>
      <c r="M39" s="105" t="s">
        <v>89</v>
      </c>
      <c r="N39" s="122" t="s">
        <v>81</v>
      </c>
      <c r="O39" s="107"/>
      <c r="P39" s="107"/>
      <c r="Q39" s="107"/>
      <c r="R39" s="140" t="s">
        <v>248</v>
      </c>
      <c r="S39" s="107"/>
      <c r="T39" s="107"/>
      <c r="U39" s="107"/>
    </row>
    <row r="40" spans="1:21" ht="12.75" customHeight="1" x14ac:dyDescent="0.25">
      <c r="A40" s="20"/>
      <c r="B40" s="207" t="s">
        <v>48</v>
      </c>
      <c r="C40" s="208"/>
      <c r="D40" s="208"/>
      <c r="E40" s="56"/>
      <c r="F40" s="28"/>
      <c r="G40" s="258" t="s">
        <v>44</v>
      </c>
      <c r="H40" s="259"/>
      <c r="I40" s="260"/>
      <c r="J40" s="224"/>
      <c r="K40" s="225"/>
      <c r="L40" s="20"/>
      <c r="M40" s="105" t="s">
        <v>93</v>
      </c>
      <c r="N40" s="122" t="s">
        <v>85</v>
      </c>
      <c r="O40" s="107"/>
      <c r="P40" s="107"/>
      <c r="Q40" s="107"/>
      <c r="R40" s="140" t="s">
        <v>137</v>
      </c>
      <c r="S40" s="107"/>
      <c r="T40" s="107"/>
      <c r="U40" s="107"/>
    </row>
    <row r="41" spans="1:21" ht="12.75" customHeight="1" x14ac:dyDescent="0.25">
      <c r="A41" s="20"/>
      <c r="B41" s="207" t="s">
        <v>45</v>
      </c>
      <c r="C41" s="208"/>
      <c r="D41" s="208"/>
      <c r="E41" s="56"/>
      <c r="F41" s="28"/>
      <c r="G41" s="208" t="s">
        <v>46</v>
      </c>
      <c r="H41" s="208"/>
      <c r="I41" s="208"/>
      <c r="J41" s="288"/>
      <c r="K41" s="287"/>
      <c r="L41" s="20"/>
      <c r="M41" s="105" t="s">
        <v>96</v>
      </c>
      <c r="N41" s="122" t="s">
        <v>51</v>
      </c>
      <c r="O41" s="107"/>
      <c r="P41" s="107"/>
      <c r="Q41" s="107"/>
      <c r="R41" s="140" t="s">
        <v>169</v>
      </c>
      <c r="S41" s="107"/>
      <c r="T41" s="107"/>
      <c r="U41" s="107"/>
    </row>
    <row r="42" spans="1:21" ht="12.75" customHeight="1" x14ac:dyDescent="0.25">
      <c r="A42" s="20"/>
      <c r="B42" s="219" t="s">
        <v>163</v>
      </c>
      <c r="C42" s="220"/>
      <c r="D42" s="220"/>
      <c r="E42" s="57"/>
      <c r="F42" s="28"/>
      <c r="G42" s="208" t="s">
        <v>47</v>
      </c>
      <c r="H42" s="346"/>
      <c r="I42" s="346"/>
      <c r="J42" s="297"/>
      <c r="K42" s="348"/>
      <c r="L42" s="20"/>
      <c r="M42" s="105" t="s">
        <v>98</v>
      </c>
      <c r="N42" s="122"/>
      <c r="O42" s="107"/>
      <c r="P42" s="107"/>
      <c r="Q42" s="107"/>
      <c r="R42" s="107"/>
      <c r="S42" s="107"/>
      <c r="T42" s="107"/>
      <c r="U42" s="107"/>
    </row>
    <row r="43" spans="1:21" s="61" customFormat="1" ht="12.75" customHeight="1" x14ac:dyDescent="0.25">
      <c r="A43" s="20"/>
      <c r="B43" s="207" t="s">
        <v>162</v>
      </c>
      <c r="C43" s="208"/>
      <c r="D43" s="208"/>
      <c r="E43" s="78"/>
      <c r="F43" s="28"/>
      <c r="G43" s="221" t="s">
        <v>44</v>
      </c>
      <c r="H43" s="221"/>
      <c r="I43" s="221"/>
      <c r="J43" s="289"/>
      <c r="K43" s="290"/>
      <c r="L43" s="20"/>
      <c r="M43" s="105" t="s">
        <v>97</v>
      </c>
      <c r="N43" s="107"/>
      <c r="O43" s="107"/>
      <c r="P43" s="107"/>
      <c r="Q43" s="107"/>
      <c r="R43" s="141"/>
      <c r="S43" s="107"/>
      <c r="T43" s="107"/>
      <c r="U43" s="107"/>
    </row>
    <row r="44" spans="1:21" ht="12.75" customHeight="1" thickBot="1" x14ac:dyDescent="0.3">
      <c r="A44" s="20"/>
      <c r="B44" s="209" t="s">
        <v>195</v>
      </c>
      <c r="C44" s="210"/>
      <c r="D44" s="210"/>
      <c r="E44" s="58"/>
      <c r="F44" s="64"/>
      <c r="G44" s="291" t="s">
        <v>197</v>
      </c>
      <c r="H44" s="292"/>
      <c r="I44" s="274"/>
      <c r="J44" s="58"/>
      <c r="K44" s="84" t="s">
        <v>196</v>
      </c>
      <c r="L44" s="20"/>
      <c r="M44" s="105" t="s">
        <v>99</v>
      </c>
      <c r="N44" s="122" t="s">
        <v>101</v>
      </c>
      <c r="O44" s="107"/>
      <c r="P44" s="107"/>
      <c r="Q44" s="107"/>
      <c r="R44" s="141"/>
      <c r="S44" s="107"/>
      <c r="T44" s="107"/>
      <c r="U44" s="107"/>
    </row>
    <row r="45" spans="1:21" ht="5.85" customHeight="1" thickBot="1" x14ac:dyDescent="0.3">
      <c r="A45" s="20"/>
      <c r="B45" s="20"/>
      <c r="C45" s="20"/>
      <c r="D45" s="20"/>
      <c r="E45" s="20"/>
      <c r="F45" s="20"/>
      <c r="G45" s="20"/>
      <c r="H45" s="20"/>
      <c r="I45" s="20"/>
      <c r="J45" s="20"/>
      <c r="K45" s="20"/>
      <c r="L45" s="20"/>
      <c r="M45" s="105" t="s">
        <v>90</v>
      </c>
      <c r="N45" s="122" t="s">
        <v>87</v>
      </c>
      <c r="O45" s="107"/>
      <c r="P45" s="107"/>
      <c r="Q45" s="107"/>
      <c r="R45" s="141"/>
      <c r="S45" s="107"/>
      <c r="T45" s="107"/>
      <c r="U45" s="107"/>
    </row>
    <row r="46" spans="1:21" ht="13.5" customHeight="1" x14ac:dyDescent="0.25">
      <c r="A46" s="20"/>
      <c r="B46" s="23" t="s">
        <v>62</v>
      </c>
      <c r="C46" s="24"/>
      <c r="D46" s="24"/>
      <c r="E46" s="24"/>
      <c r="F46" s="24"/>
      <c r="G46" s="24"/>
      <c r="H46" s="24"/>
      <c r="I46" s="24"/>
      <c r="J46" s="24"/>
      <c r="K46" s="26"/>
      <c r="L46" s="20"/>
      <c r="M46" s="105" t="s">
        <v>91</v>
      </c>
      <c r="N46" s="107">
        <v>1</v>
      </c>
      <c r="O46" s="107"/>
      <c r="P46" s="107"/>
      <c r="Q46" s="107"/>
      <c r="R46" s="141"/>
      <c r="S46" s="107"/>
      <c r="T46" s="107"/>
      <c r="U46" s="107"/>
    </row>
    <row r="47" spans="1:21" ht="12.75" customHeight="1" x14ac:dyDescent="0.25">
      <c r="A47" s="20"/>
      <c r="B47" s="207" t="s">
        <v>63</v>
      </c>
      <c r="C47" s="208"/>
      <c r="D47" s="208"/>
      <c r="E47" s="63"/>
      <c r="F47" s="28"/>
      <c r="G47" s="213" t="s">
        <v>70</v>
      </c>
      <c r="H47" s="214"/>
      <c r="I47" s="215"/>
      <c r="J47" s="286"/>
      <c r="K47" s="287"/>
      <c r="L47" s="20"/>
      <c r="M47" s="105" t="s">
        <v>92</v>
      </c>
      <c r="N47" s="107">
        <v>2</v>
      </c>
      <c r="O47" s="107"/>
      <c r="P47" s="107"/>
      <c r="Q47" s="107"/>
      <c r="R47" s="141"/>
      <c r="S47" s="107"/>
      <c r="T47" s="107"/>
      <c r="U47" s="107"/>
    </row>
    <row r="48" spans="1:21" ht="12.75" customHeight="1" x14ac:dyDescent="0.25">
      <c r="A48" s="20"/>
      <c r="B48" s="207" t="s">
        <v>64</v>
      </c>
      <c r="C48" s="208"/>
      <c r="D48" s="208"/>
      <c r="E48" s="63"/>
      <c r="F48" s="28"/>
      <c r="G48" s="258" t="s">
        <v>44</v>
      </c>
      <c r="H48" s="259"/>
      <c r="I48" s="260"/>
      <c r="J48" s="224"/>
      <c r="K48" s="225"/>
      <c r="L48" s="20"/>
      <c r="M48" s="105" t="s">
        <v>94</v>
      </c>
      <c r="N48" s="107">
        <v>3</v>
      </c>
      <c r="O48" s="107"/>
      <c r="P48" s="107"/>
      <c r="Q48" s="107"/>
      <c r="R48" s="107"/>
      <c r="S48" s="107"/>
      <c r="T48" s="107"/>
      <c r="U48" s="107"/>
    </row>
    <row r="49" spans="1:21" ht="12.75" customHeight="1" x14ac:dyDescent="0.25">
      <c r="A49" s="20"/>
      <c r="B49" s="207" t="s">
        <v>65</v>
      </c>
      <c r="C49" s="208"/>
      <c r="D49" s="208"/>
      <c r="E49" s="63"/>
      <c r="F49" s="28"/>
      <c r="G49" s="258" t="s">
        <v>71</v>
      </c>
      <c r="H49" s="259"/>
      <c r="I49" s="260"/>
      <c r="J49" s="224"/>
      <c r="K49" s="225"/>
      <c r="L49" s="20"/>
      <c r="M49" s="105" t="s">
        <v>95</v>
      </c>
      <c r="N49" s="107">
        <v>4</v>
      </c>
      <c r="O49" s="107"/>
      <c r="P49" s="107"/>
      <c r="Q49" s="107"/>
      <c r="R49" s="107"/>
      <c r="S49" s="107"/>
      <c r="T49" s="107"/>
      <c r="U49" s="107"/>
    </row>
    <row r="50" spans="1:21" ht="12.75" customHeight="1" x14ac:dyDescent="0.25">
      <c r="A50" s="20"/>
      <c r="B50" s="207" t="s">
        <v>66</v>
      </c>
      <c r="C50" s="208"/>
      <c r="D50" s="208"/>
      <c r="E50" s="63"/>
      <c r="F50" s="28"/>
      <c r="G50" s="28"/>
      <c r="H50" s="28"/>
      <c r="I50" s="28"/>
      <c r="J50" s="36"/>
      <c r="K50" s="37"/>
      <c r="L50" s="20"/>
      <c r="M50" s="104" t="s">
        <v>265</v>
      </c>
      <c r="N50" s="107">
        <v>5</v>
      </c>
      <c r="O50" s="107"/>
      <c r="P50" s="107"/>
      <c r="Q50" s="107"/>
      <c r="R50" s="139" t="s">
        <v>135</v>
      </c>
      <c r="S50" s="107"/>
      <c r="T50" s="107"/>
      <c r="U50" s="107"/>
    </row>
    <row r="51" spans="1:21" ht="12.75" customHeight="1" x14ac:dyDescent="0.2">
      <c r="A51" s="20"/>
      <c r="B51" s="207" t="s">
        <v>67</v>
      </c>
      <c r="C51" s="208"/>
      <c r="D51" s="208"/>
      <c r="E51" s="62"/>
      <c r="F51" s="28"/>
      <c r="G51" s="258" t="s">
        <v>44</v>
      </c>
      <c r="H51" s="259"/>
      <c r="I51" s="260"/>
      <c r="J51" s="224"/>
      <c r="K51" s="225"/>
      <c r="L51" s="20"/>
      <c r="M51" s="104" t="s">
        <v>266</v>
      </c>
      <c r="N51" s="107">
        <v>6</v>
      </c>
      <c r="O51" s="107"/>
      <c r="P51" s="107"/>
      <c r="Q51" s="107"/>
      <c r="R51" s="122" t="s">
        <v>165</v>
      </c>
      <c r="S51" s="107"/>
      <c r="T51" s="107"/>
      <c r="U51" s="107"/>
    </row>
    <row r="52" spans="1:21" ht="12.75" customHeight="1" x14ac:dyDescent="0.2">
      <c r="A52" s="20"/>
      <c r="B52" s="207" t="s">
        <v>68</v>
      </c>
      <c r="C52" s="208"/>
      <c r="D52" s="208"/>
      <c r="E52" s="62"/>
      <c r="F52" s="28"/>
      <c r="G52" s="258" t="s">
        <v>44</v>
      </c>
      <c r="H52" s="259"/>
      <c r="I52" s="260"/>
      <c r="J52" s="224"/>
      <c r="K52" s="225"/>
      <c r="L52" s="20"/>
      <c r="M52" s="104" t="s">
        <v>267</v>
      </c>
      <c r="N52" s="107">
        <v>7</v>
      </c>
      <c r="O52" s="107"/>
      <c r="P52" s="107"/>
      <c r="Q52" s="107"/>
      <c r="R52" s="122" t="s">
        <v>145</v>
      </c>
      <c r="S52" s="107"/>
      <c r="T52" s="107"/>
      <c r="U52" s="107"/>
    </row>
    <row r="53" spans="1:21" ht="12.75" customHeight="1" x14ac:dyDescent="0.25">
      <c r="A53" s="20"/>
      <c r="B53" s="207" t="s">
        <v>69</v>
      </c>
      <c r="C53" s="208"/>
      <c r="D53" s="208"/>
      <c r="E53" s="62"/>
      <c r="F53" s="28"/>
      <c r="G53" s="258" t="s">
        <v>44</v>
      </c>
      <c r="H53" s="259"/>
      <c r="I53" s="260"/>
      <c r="J53" s="224"/>
      <c r="K53" s="225"/>
      <c r="L53" s="20"/>
      <c r="M53" s="105" t="s">
        <v>51</v>
      </c>
      <c r="N53" s="107">
        <v>8</v>
      </c>
      <c r="O53" s="107"/>
      <c r="P53" s="107"/>
      <c r="Q53" s="107"/>
      <c r="R53" s="122" t="s">
        <v>166</v>
      </c>
      <c r="S53" s="107"/>
      <c r="T53" s="107"/>
      <c r="U53" s="107"/>
    </row>
    <row r="54" spans="1:21" ht="12.75" customHeight="1" thickBot="1" x14ac:dyDescent="0.3">
      <c r="A54" s="20"/>
      <c r="B54" s="209" t="s">
        <v>1</v>
      </c>
      <c r="C54" s="210"/>
      <c r="D54" s="210"/>
      <c r="E54" s="65"/>
      <c r="F54" s="29"/>
      <c r="G54" s="304" t="s">
        <v>44</v>
      </c>
      <c r="H54" s="305"/>
      <c r="I54" s="306"/>
      <c r="J54" s="245"/>
      <c r="K54" s="246"/>
      <c r="L54" s="20"/>
      <c r="M54" s="105"/>
      <c r="N54" s="107">
        <v>9</v>
      </c>
      <c r="O54" s="107"/>
      <c r="P54" s="107"/>
      <c r="Q54" s="107"/>
      <c r="R54" s="122" t="s">
        <v>167</v>
      </c>
      <c r="S54" s="107"/>
      <c r="T54" s="107"/>
      <c r="U54" s="107"/>
    </row>
    <row r="55" spans="1:21" ht="5.85" customHeight="1" thickBot="1" x14ac:dyDescent="0.25">
      <c r="A55" s="20"/>
      <c r="B55" s="20"/>
      <c r="C55" s="20"/>
      <c r="D55" s="20"/>
      <c r="E55" s="20"/>
      <c r="F55" s="20"/>
      <c r="G55" s="20"/>
      <c r="H55" s="20"/>
      <c r="I55" s="20"/>
      <c r="J55" s="20"/>
      <c r="K55" s="20"/>
      <c r="L55" s="20"/>
      <c r="M55" s="122" t="s">
        <v>108</v>
      </c>
      <c r="N55" s="107">
        <v>10</v>
      </c>
      <c r="O55" s="107"/>
      <c r="P55" s="107"/>
      <c r="Q55" s="107"/>
      <c r="R55" s="107"/>
      <c r="S55" s="107"/>
      <c r="T55" s="107"/>
      <c r="U55" s="107"/>
    </row>
    <row r="56" spans="1:21" ht="15.95" customHeight="1" thickBot="1" x14ac:dyDescent="0.25">
      <c r="A56" s="20"/>
      <c r="B56" s="237" t="s">
        <v>124</v>
      </c>
      <c r="C56" s="238"/>
      <c r="D56" s="238"/>
      <c r="E56" s="238"/>
      <c r="F56" s="238"/>
      <c r="G56" s="238"/>
      <c r="H56" s="238"/>
      <c r="I56" s="238"/>
      <c r="J56" s="238"/>
      <c r="K56" s="239"/>
      <c r="L56" s="20"/>
      <c r="M56" s="122" t="s">
        <v>117</v>
      </c>
      <c r="N56" s="107">
        <v>11</v>
      </c>
      <c r="O56" s="107"/>
      <c r="P56" s="107"/>
      <c r="Q56" s="107"/>
      <c r="R56" s="107"/>
      <c r="S56" s="107"/>
      <c r="T56" s="107"/>
      <c r="U56" s="107"/>
    </row>
    <row r="57" spans="1:21" ht="15.95" customHeight="1" x14ac:dyDescent="0.2">
      <c r="A57" s="20"/>
      <c r="B57" s="33" t="s">
        <v>109</v>
      </c>
      <c r="C57" s="34"/>
      <c r="D57" s="34"/>
      <c r="E57" s="34"/>
      <c r="F57" s="34"/>
      <c r="G57" s="34"/>
      <c r="H57" s="34"/>
      <c r="I57" s="34"/>
      <c r="J57" s="34"/>
      <c r="K57" s="35"/>
      <c r="L57" s="20"/>
      <c r="M57" s="122" t="s">
        <v>118</v>
      </c>
      <c r="N57" s="107">
        <v>12</v>
      </c>
      <c r="O57" s="107"/>
      <c r="P57" s="107"/>
      <c r="Q57" s="107"/>
      <c r="R57" s="107"/>
      <c r="S57" s="107"/>
      <c r="T57" s="107"/>
      <c r="U57" s="107"/>
    </row>
    <row r="58" spans="1:21" ht="12.6" customHeight="1" x14ac:dyDescent="0.2">
      <c r="A58" s="20"/>
      <c r="B58" s="340" t="s">
        <v>127</v>
      </c>
      <c r="C58" s="341"/>
      <c r="D58" s="341"/>
      <c r="E58" s="69"/>
      <c r="F58" s="28"/>
      <c r="G58" s="341" t="s">
        <v>2</v>
      </c>
      <c r="H58" s="341"/>
      <c r="I58" s="341"/>
      <c r="J58" s="354"/>
      <c r="K58" s="355"/>
      <c r="L58" s="20"/>
      <c r="M58" s="122" t="s">
        <v>119</v>
      </c>
      <c r="N58" s="107">
        <v>13</v>
      </c>
      <c r="O58" s="107"/>
      <c r="P58" s="107"/>
      <c r="Q58" s="107"/>
      <c r="R58" s="107"/>
      <c r="S58" s="107"/>
      <c r="T58" s="107"/>
      <c r="U58" s="107"/>
    </row>
    <row r="59" spans="1:21" ht="12.75" customHeight="1" x14ac:dyDescent="0.2">
      <c r="A59" s="20"/>
      <c r="B59" s="207" t="s">
        <v>110</v>
      </c>
      <c r="C59" s="208"/>
      <c r="D59" s="364"/>
      <c r="E59" s="364"/>
      <c r="F59" s="28"/>
      <c r="G59" s="301" t="s">
        <v>44</v>
      </c>
      <c r="H59" s="302"/>
      <c r="I59" s="303"/>
      <c r="J59" s="243"/>
      <c r="K59" s="244"/>
      <c r="L59" s="20"/>
      <c r="M59" s="122" t="s">
        <v>120</v>
      </c>
      <c r="N59" s="107">
        <v>14</v>
      </c>
      <c r="O59" s="107"/>
      <c r="P59" s="107"/>
      <c r="Q59" s="107"/>
      <c r="R59" s="107"/>
      <c r="S59" s="107"/>
      <c r="T59" s="107"/>
      <c r="U59" s="107"/>
    </row>
    <row r="60" spans="1:21" ht="12.75" customHeight="1" x14ac:dyDescent="0.2">
      <c r="A60" s="20"/>
      <c r="B60" s="207" t="s">
        <v>111</v>
      </c>
      <c r="C60" s="208"/>
      <c r="D60" s="318"/>
      <c r="E60" s="318"/>
      <c r="F60" s="28"/>
      <c r="G60" s="301" t="s">
        <v>44</v>
      </c>
      <c r="H60" s="302"/>
      <c r="I60" s="303"/>
      <c r="J60" s="243"/>
      <c r="K60" s="244"/>
      <c r="L60" s="20"/>
      <c r="M60" s="122" t="s">
        <v>51</v>
      </c>
      <c r="N60" s="107">
        <v>15</v>
      </c>
      <c r="O60" s="107"/>
      <c r="P60" s="107"/>
      <c r="Q60" s="107"/>
      <c r="R60" s="107"/>
      <c r="S60" s="107"/>
      <c r="T60" s="107"/>
      <c r="U60" s="107"/>
    </row>
    <row r="61" spans="1:21" ht="12.75" customHeight="1" thickBot="1" x14ac:dyDescent="0.25">
      <c r="A61" s="20"/>
      <c r="B61" s="209" t="s">
        <v>112</v>
      </c>
      <c r="C61" s="210"/>
      <c r="D61" s="411"/>
      <c r="E61" s="411"/>
      <c r="F61" s="29"/>
      <c r="G61" s="301" t="s">
        <v>44</v>
      </c>
      <c r="H61" s="302"/>
      <c r="I61" s="303"/>
      <c r="J61" s="245"/>
      <c r="K61" s="246"/>
      <c r="L61" s="20"/>
      <c r="M61" s="107"/>
      <c r="N61" s="107">
        <v>16</v>
      </c>
      <c r="O61" s="107"/>
      <c r="P61" s="107"/>
      <c r="Q61" s="107"/>
      <c r="R61" s="107"/>
      <c r="S61" s="107"/>
      <c r="T61" s="107"/>
      <c r="U61" s="107"/>
    </row>
    <row r="62" spans="1:21" ht="13.5" customHeight="1" x14ac:dyDescent="0.2">
      <c r="A62" s="20"/>
      <c r="B62" s="361" t="s">
        <v>128</v>
      </c>
      <c r="C62" s="362"/>
      <c r="D62" s="362"/>
      <c r="E62" s="362"/>
      <c r="F62" s="362"/>
      <c r="G62" s="362"/>
      <c r="H62" s="362"/>
      <c r="I62" s="362"/>
      <c r="J62" s="362"/>
      <c r="K62" s="363"/>
      <c r="L62" s="20"/>
      <c r="M62" s="107"/>
      <c r="N62" s="107">
        <v>17</v>
      </c>
      <c r="O62" s="107"/>
      <c r="P62" s="107"/>
      <c r="Q62" s="107"/>
      <c r="R62" s="107"/>
      <c r="S62" s="107"/>
      <c r="T62" s="107"/>
      <c r="U62" s="107"/>
    </row>
    <row r="63" spans="1:21" ht="12.75" customHeight="1" x14ac:dyDescent="0.2">
      <c r="A63" s="20"/>
      <c r="B63" s="342" t="s">
        <v>114</v>
      </c>
      <c r="C63" s="343"/>
      <c r="D63" s="299"/>
      <c r="E63" s="299"/>
      <c r="F63" s="28"/>
      <c r="G63" s="301" t="s">
        <v>44</v>
      </c>
      <c r="H63" s="302"/>
      <c r="I63" s="303"/>
      <c r="J63" s="316"/>
      <c r="K63" s="317"/>
      <c r="L63" s="20"/>
      <c r="M63" s="122" t="s">
        <v>108</v>
      </c>
      <c r="N63" s="107">
        <v>18</v>
      </c>
      <c r="O63" s="107"/>
      <c r="P63" s="107"/>
      <c r="Q63" s="107"/>
      <c r="R63" s="107"/>
      <c r="S63" s="107"/>
      <c r="T63" s="107"/>
      <c r="U63" s="107"/>
    </row>
    <row r="64" spans="1:21" ht="12.75" customHeight="1" x14ac:dyDescent="0.2">
      <c r="A64" s="20"/>
      <c r="B64" s="31"/>
      <c r="C64" s="40"/>
      <c r="D64" s="40"/>
      <c r="E64" s="40"/>
      <c r="F64" s="41"/>
      <c r="G64" s="356" t="s">
        <v>2</v>
      </c>
      <c r="H64" s="251"/>
      <c r="I64" s="252"/>
      <c r="J64" s="357"/>
      <c r="K64" s="358"/>
      <c r="L64" s="20"/>
      <c r="M64" s="122" t="s">
        <v>51</v>
      </c>
      <c r="N64" s="107"/>
      <c r="O64" s="137" t="s">
        <v>313</v>
      </c>
      <c r="P64" s="137"/>
      <c r="Q64" s="107"/>
      <c r="R64" s="107"/>
      <c r="S64" s="107"/>
      <c r="T64" s="107"/>
      <c r="U64" s="107"/>
    </row>
    <row r="65" spans="1:21" ht="12.75" customHeight="1" x14ac:dyDescent="0.2">
      <c r="A65" s="20"/>
      <c r="B65" s="340" t="s">
        <v>115</v>
      </c>
      <c r="C65" s="341"/>
      <c r="D65" s="300"/>
      <c r="E65" s="300"/>
      <c r="F65" s="43"/>
      <c r="G65" s="293" t="s">
        <v>44</v>
      </c>
      <c r="H65" s="294"/>
      <c r="I65" s="295"/>
      <c r="J65" s="316"/>
      <c r="K65" s="317"/>
      <c r="L65" s="20"/>
      <c r="M65" s="122"/>
      <c r="N65" s="107"/>
      <c r="O65" s="122" t="s">
        <v>314</v>
      </c>
      <c r="P65" s="122" t="s">
        <v>320</v>
      </c>
      <c r="Q65" s="107"/>
      <c r="R65" s="107"/>
      <c r="S65" s="107"/>
      <c r="T65" s="107"/>
      <c r="U65" s="107"/>
    </row>
    <row r="66" spans="1:21" ht="12.75" customHeight="1" x14ac:dyDescent="0.2">
      <c r="A66" s="20"/>
      <c r="B66" s="32"/>
      <c r="C66" s="39"/>
      <c r="D66" s="39"/>
      <c r="E66" s="39"/>
      <c r="F66" s="28"/>
      <c r="G66" s="356" t="s">
        <v>2</v>
      </c>
      <c r="H66" s="251"/>
      <c r="I66" s="252"/>
      <c r="J66" s="357"/>
      <c r="K66" s="358"/>
      <c r="L66" s="20"/>
      <c r="M66" s="122" t="s">
        <v>113</v>
      </c>
      <c r="N66" s="107"/>
      <c r="O66" s="122" t="s">
        <v>315</v>
      </c>
      <c r="P66" s="122" t="s">
        <v>321</v>
      </c>
      <c r="Q66" s="107"/>
      <c r="R66" s="107"/>
      <c r="S66" s="107"/>
      <c r="T66" s="107"/>
      <c r="U66" s="107"/>
    </row>
    <row r="67" spans="1:21" ht="12.75" customHeight="1" x14ac:dyDescent="0.2">
      <c r="A67" s="20"/>
      <c r="B67" s="340" t="s">
        <v>116</v>
      </c>
      <c r="C67" s="341"/>
      <c r="D67" s="300"/>
      <c r="E67" s="300"/>
      <c r="F67" s="43"/>
      <c r="G67" s="293" t="s">
        <v>44</v>
      </c>
      <c r="H67" s="294"/>
      <c r="I67" s="295"/>
      <c r="J67" s="316"/>
      <c r="K67" s="317"/>
      <c r="L67" s="20"/>
      <c r="M67" s="122" t="s">
        <v>51</v>
      </c>
      <c r="N67" s="107"/>
      <c r="O67" s="122" t="s">
        <v>316</v>
      </c>
      <c r="P67" s="122" t="s">
        <v>322</v>
      </c>
      <c r="Q67" s="107"/>
      <c r="R67" s="107"/>
      <c r="S67" s="107"/>
      <c r="T67" s="107"/>
      <c r="U67" s="107"/>
    </row>
    <row r="68" spans="1:21" ht="13.5" thickBot="1" x14ac:dyDescent="0.25">
      <c r="A68" s="20"/>
      <c r="B68" s="255"/>
      <c r="C68" s="214"/>
      <c r="D68" s="42"/>
      <c r="E68" s="42"/>
      <c r="F68" s="28"/>
      <c r="G68" s="213" t="s">
        <v>2</v>
      </c>
      <c r="H68" s="214"/>
      <c r="I68" s="215"/>
      <c r="J68" s="359"/>
      <c r="K68" s="360"/>
      <c r="L68" s="20"/>
      <c r="M68" s="122"/>
      <c r="N68" s="107"/>
      <c r="O68" s="122" t="s">
        <v>317</v>
      </c>
      <c r="P68" s="122"/>
      <c r="Q68" s="107"/>
      <c r="R68" s="107"/>
      <c r="S68" s="107"/>
      <c r="T68" s="107"/>
      <c r="U68" s="107"/>
    </row>
    <row r="69" spans="1:21" x14ac:dyDescent="0.2">
      <c r="A69" s="20"/>
      <c r="B69" s="308"/>
      <c r="C69" s="308"/>
      <c r="D69" s="308"/>
      <c r="E69" s="308"/>
      <c r="F69" s="308"/>
      <c r="G69" s="308"/>
      <c r="H69" s="308"/>
      <c r="I69" s="308"/>
      <c r="J69" s="308"/>
      <c r="K69" s="308"/>
      <c r="L69" s="20"/>
      <c r="M69" s="107"/>
      <c r="N69" s="107"/>
      <c r="O69" s="107"/>
      <c r="P69" s="107"/>
      <c r="Q69" s="107"/>
      <c r="R69" s="107"/>
      <c r="S69" s="107"/>
      <c r="T69" s="107"/>
      <c r="U69" s="107"/>
    </row>
    <row r="70" spans="1:21" ht="42" customHeight="1" thickBot="1" x14ac:dyDescent="0.25">
      <c r="A70" s="20"/>
      <c r="B70" s="191">
        <f>VLOOKUP(O70,O65:P68,2,FALSE)</f>
        <v>0</v>
      </c>
      <c r="C70" s="191"/>
      <c r="D70" s="191"/>
      <c r="E70" s="191"/>
      <c r="F70" s="191"/>
      <c r="G70" s="191"/>
      <c r="H70" s="191"/>
      <c r="I70" s="191"/>
      <c r="J70" s="191"/>
      <c r="K70" s="191"/>
      <c r="L70" s="20"/>
      <c r="M70" s="107"/>
      <c r="N70" s="107"/>
      <c r="O70" s="107" t="str">
        <f>CONCATENATE(N99,O99)</f>
        <v>YesYes</v>
      </c>
      <c r="P70" s="107" t="s">
        <v>318</v>
      </c>
      <c r="Q70" s="107"/>
      <c r="R70" s="107"/>
      <c r="S70" s="107"/>
      <c r="T70" s="107"/>
      <c r="U70" s="107"/>
    </row>
    <row r="71" spans="1:21" x14ac:dyDescent="0.2">
      <c r="A71" s="20"/>
      <c r="B71" s="192"/>
      <c r="C71" s="193"/>
      <c r="D71" s="193"/>
      <c r="E71" s="193"/>
      <c r="F71" s="193"/>
      <c r="G71" s="193"/>
      <c r="H71" s="193"/>
      <c r="I71" s="193"/>
      <c r="J71" s="193"/>
      <c r="K71" s="194"/>
      <c r="L71" s="20"/>
      <c r="M71" s="107"/>
      <c r="N71" s="107"/>
      <c r="O71" s="107"/>
      <c r="P71" s="107"/>
      <c r="Q71" s="107"/>
      <c r="R71" s="107"/>
      <c r="S71" s="107"/>
      <c r="T71" s="107"/>
      <c r="U71" s="107"/>
    </row>
    <row r="72" spans="1:21" ht="13.5" thickBot="1" x14ac:dyDescent="0.25">
      <c r="A72" s="20"/>
      <c r="B72" s="195"/>
      <c r="C72" s="196"/>
      <c r="D72" s="196"/>
      <c r="E72" s="196"/>
      <c r="F72" s="196"/>
      <c r="G72" s="196"/>
      <c r="H72" s="196"/>
      <c r="I72" s="196"/>
      <c r="J72" s="196"/>
      <c r="K72" s="197"/>
      <c r="L72" s="20"/>
      <c r="M72" s="107"/>
      <c r="N72" s="107"/>
      <c r="O72" s="107"/>
      <c r="P72" s="107"/>
      <c r="Q72" s="107"/>
      <c r="R72" s="107"/>
      <c r="S72" s="107"/>
      <c r="T72" s="107"/>
      <c r="U72" s="107"/>
    </row>
    <row r="73" spans="1:21" ht="13.5" thickBot="1" x14ac:dyDescent="0.25">
      <c r="A73" s="20"/>
      <c r="B73" s="198" t="s">
        <v>319</v>
      </c>
      <c r="C73" s="198"/>
      <c r="D73" s="198"/>
      <c r="E73" s="198"/>
      <c r="F73" s="198"/>
      <c r="G73" s="198"/>
      <c r="H73" s="198"/>
      <c r="I73" s="198"/>
      <c r="J73" s="198"/>
      <c r="K73" s="198"/>
      <c r="L73" s="20"/>
      <c r="M73" s="107"/>
      <c r="N73" s="107"/>
      <c r="O73" s="107"/>
      <c r="P73" s="107"/>
      <c r="Q73" s="107"/>
      <c r="R73" s="107"/>
      <c r="S73" s="107"/>
      <c r="T73" s="107"/>
      <c r="U73" s="107"/>
    </row>
    <row r="74" spans="1:21" x14ac:dyDescent="0.2">
      <c r="A74" s="20"/>
      <c r="B74" s="199"/>
      <c r="C74" s="200"/>
      <c r="D74" s="200"/>
      <c r="E74" s="200"/>
      <c r="F74" s="200"/>
      <c r="G74" s="200"/>
      <c r="H74" s="200"/>
      <c r="I74" s="200"/>
      <c r="J74" s="200"/>
      <c r="K74" s="201"/>
      <c r="L74" s="20"/>
      <c r="M74" s="107"/>
      <c r="N74" s="107"/>
      <c r="O74" s="107"/>
      <c r="P74" s="107"/>
      <c r="Q74" s="107"/>
      <c r="R74" s="107"/>
      <c r="S74" s="107"/>
      <c r="T74" s="107"/>
      <c r="U74" s="107"/>
    </row>
    <row r="75" spans="1:21" ht="13.5" thickBot="1" x14ac:dyDescent="0.25">
      <c r="A75" s="20"/>
      <c r="B75" s="202"/>
      <c r="C75" s="203"/>
      <c r="D75" s="203"/>
      <c r="E75" s="203"/>
      <c r="F75" s="203"/>
      <c r="G75" s="203"/>
      <c r="H75" s="203"/>
      <c r="I75" s="203"/>
      <c r="J75" s="203"/>
      <c r="K75" s="204"/>
      <c r="L75" s="20"/>
      <c r="M75" s="107"/>
      <c r="N75" s="107"/>
      <c r="O75" s="107"/>
      <c r="P75" s="107"/>
      <c r="Q75" s="107"/>
      <c r="R75" s="107"/>
      <c r="S75" s="107"/>
      <c r="T75" s="107"/>
      <c r="U75" s="107"/>
    </row>
    <row r="76" spans="1:21" ht="13.5" thickBot="1" x14ac:dyDescent="0.25">
      <c r="A76" s="20"/>
      <c r="B76" s="36"/>
      <c r="C76" s="36"/>
      <c r="D76" s="36"/>
      <c r="E76" s="52" t="str">
        <f>N77</f>
        <v>MTIC Paint Lab</v>
      </c>
      <c r="F76" s="36"/>
      <c r="G76" s="36"/>
      <c r="H76" s="36"/>
      <c r="I76" s="36"/>
      <c r="J76" s="36"/>
      <c r="K76" s="36"/>
      <c r="L76" s="20"/>
      <c r="M76" s="107"/>
      <c r="N76" s="137" t="s">
        <v>294</v>
      </c>
      <c r="O76" s="107"/>
      <c r="P76" s="107"/>
      <c r="Q76" s="107"/>
      <c r="R76" s="107"/>
      <c r="S76" s="107"/>
      <c r="T76" s="107"/>
      <c r="U76" s="107"/>
    </row>
    <row r="77" spans="1:21" ht="13.5" customHeight="1" thickBot="1" x14ac:dyDescent="0.25">
      <c r="A77" s="20"/>
      <c r="B77" s="366" t="s">
        <v>134</v>
      </c>
      <c r="C77" s="367"/>
      <c r="D77" s="367"/>
      <c r="E77" s="367"/>
      <c r="F77" s="367"/>
      <c r="G77" s="367"/>
      <c r="H77" s="367"/>
      <c r="I77" s="367"/>
      <c r="J77" s="367"/>
      <c r="K77" s="368"/>
      <c r="L77" s="20"/>
      <c r="M77" s="107"/>
      <c r="N77" s="122" t="s">
        <v>170</v>
      </c>
      <c r="O77" s="122" t="s">
        <v>295</v>
      </c>
      <c r="P77" s="107"/>
      <c r="Q77" s="107"/>
      <c r="R77" s="107"/>
      <c r="S77" s="107"/>
      <c r="T77" s="107"/>
      <c r="U77" s="107"/>
    </row>
    <row r="78" spans="1:21" ht="13.5" customHeight="1" x14ac:dyDescent="0.25">
      <c r="A78" s="20"/>
      <c r="B78" s="407" t="s">
        <v>129</v>
      </c>
      <c r="C78" s="408"/>
      <c r="D78" s="408"/>
      <c r="E78" s="403"/>
      <c r="F78" s="409"/>
      <c r="G78" s="410"/>
      <c r="H78" s="336" t="s">
        <v>130</v>
      </c>
      <c r="I78" s="337"/>
      <c r="J78" s="403"/>
      <c r="K78" s="404"/>
      <c r="L78" s="20"/>
      <c r="M78" s="107"/>
      <c r="N78" s="122" t="s">
        <v>171</v>
      </c>
      <c r="O78" s="107"/>
      <c r="P78" s="107"/>
      <c r="Q78" s="107"/>
      <c r="R78" s="107"/>
      <c r="S78" s="107"/>
      <c r="T78" s="107"/>
      <c r="U78" s="107"/>
    </row>
    <row r="79" spans="1:21" ht="13.5" customHeight="1" x14ac:dyDescent="0.25">
      <c r="A79" s="20"/>
      <c r="B79" s="314" t="s">
        <v>131</v>
      </c>
      <c r="C79" s="315"/>
      <c r="D79" s="315"/>
      <c r="E79" s="369" t="str">
        <f>IF($E$78=$N$77, N78, "")</f>
        <v/>
      </c>
      <c r="F79" s="405"/>
      <c r="G79" s="406"/>
      <c r="H79" s="338" t="s">
        <v>133</v>
      </c>
      <c r="I79" s="339"/>
      <c r="J79" s="369"/>
      <c r="K79" s="370"/>
      <c r="L79" s="20"/>
      <c r="M79" s="107"/>
      <c r="N79" s="122" t="s">
        <v>172</v>
      </c>
      <c r="O79" s="107"/>
      <c r="P79" s="107"/>
      <c r="Q79" s="107"/>
      <c r="R79" s="107"/>
      <c r="S79" s="107"/>
      <c r="T79" s="107"/>
      <c r="U79" s="107"/>
    </row>
    <row r="80" spans="1:21" ht="13.5" customHeight="1" x14ac:dyDescent="0.25">
      <c r="A80" s="20"/>
      <c r="B80" s="314" t="s">
        <v>132</v>
      </c>
      <c r="C80" s="315"/>
      <c r="D80" s="315"/>
      <c r="E80" s="369" t="str">
        <f>IF($E$78=$N$77, N79, "")</f>
        <v/>
      </c>
      <c r="F80" s="405"/>
      <c r="G80" s="406"/>
      <c r="H80" s="338"/>
      <c r="I80" s="339"/>
      <c r="J80" s="371"/>
      <c r="K80" s="372"/>
      <c r="L80" s="20"/>
      <c r="M80" s="107"/>
      <c r="N80" s="122" t="s">
        <v>173</v>
      </c>
      <c r="O80" s="107"/>
      <c r="P80" s="107"/>
      <c r="Q80" s="107"/>
      <c r="R80" s="107"/>
      <c r="S80" s="107"/>
      <c r="T80" s="107"/>
      <c r="U80" s="107"/>
    </row>
    <row r="81" spans="1:21" ht="14.25" thickBot="1" x14ac:dyDescent="0.3">
      <c r="A81" s="20"/>
      <c r="B81" s="401" t="s">
        <v>35</v>
      </c>
      <c r="C81" s="402"/>
      <c r="D81" s="402"/>
      <c r="E81" s="398" t="str">
        <f>IF($E$78=$N$77, N80, "")</f>
        <v/>
      </c>
      <c r="F81" s="399"/>
      <c r="G81" s="400"/>
      <c r="H81" s="46"/>
      <c r="I81" s="47"/>
      <c r="J81" s="373"/>
      <c r="K81" s="374"/>
      <c r="L81" s="20"/>
      <c r="M81" s="107"/>
      <c r="N81" s="122"/>
      <c r="O81" s="107"/>
      <c r="P81" s="107"/>
      <c r="Q81" s="107"/>
      <c r="R81" s="107"/>
      <c r="S81" s="107"/>
      <c r="T81" s="107"/>
      <c r="U81" s="107"/>
    </row>
    <row r="82" spans="1:21" x14ac:dyDescent="0.2">
      <c r="A82" s="20"/>
      <c r="B82" s="20"/>
      <c r="C82" s="20"/>
      <c r="D82" s="20"/>
      <c r="E82" s="20"/>
      <c r="F82" s="20"/>
      <c r="G82" s="20"/>
      <c r="H82" s="20"/>
      <c r="I82" s="20"/>
      <c r="J82" s="20"/>
      <c r="K82" s="20"/>
      <c r="L82" s="20"/>
      <c r="M82" s="107"/>
      <c r="N82" s="142"/>
      <c r="O82" s="107"/>
      <c r="P82" s="107"/>
      <c r="Q82" s="107"/>
      <c r="R82" s="107"/>
      <c r="S82" s="107"/>
      <c r="T82" s="107"/>
      <c r="U82" s="107"/>
    </row>
    <row r="83" spans="1:21" ht="13.5" thickBot="1" x14ac:dyDescent="0.25">
      <c r="A83" s="20"/>
      <c r="B83" s="206"/>
      <c r="C83" s="206"/>
      <c r="D83" s="206"/>
      <c r="E83" s="206"/>
      <c r="F83" s="206"/>
      <c r="G83" s="206"/>
      <c r="H83" s="206"/>
      <c r="I83" s="206"/>
      <c r="J83" s="206"/>
      <c r="K83" s="206"/>
      <c r="L83" s="20"/>
      <c r="M83" s="107"/>
      <c r="N83" s="107"/>
      <c r="O83" s="107"/>
      <c r="P83" s="107"/>
      <c r="Q83" s="107"/>
      <c r="R83" s="107"/>
      <c r="S83" s="107"/>
      <c r="T83" s="107"/>
      <c r="U83" s="107"/>
    </row>
    <row r="84" spans="1:21" ht="13.5" thickBot="1" x14ac:dyDescent="0.25">
      <c r="A84" s="20"/>
      <c r="B84" s="319" t="s">
        <v>136</v>
      </c>
      <c r="C84" s="320"/>
      <c r="D84" s="320"/>
      <c r="E84" s="320"/>
      <c r="F84" s="320"/>
      <c r="G84" s="320"/>
      <c r="H84" s="320"/>
      <c r="I84" s="320"/>
      <c r="J84" s="320"/>
      <c r="K84" s="321"/>
      <c r="L84" s="20"/>
      <c r="M84" s="122" t="s">
        <v>307</v>
      </c>
      <c r="N84" s="107"/>
      <c r="O84" s="107"/>
      <c r="P84" s="107"/>
      <c r="Q84" s="107"/>
      <c r="R84" s="107"/>
      <c r="S84" s="107"/>
      <c r="T84" s="107"/>
      <c r="U84" s="107"/>
    </row>
    <row r="85" spans="1:21" x14ac:dyDescent="0.2">
      <c r="A85" s="20"/>
      <c r="B85" s="322" t="s">
        <v>139</v>
      </c>
      <c r="C85" s="323"/>
      <c r="D85" s="324"/>
      <c r="E85" s="325" t="s">
        <v>140</v>
      </c>
      <c r="F85" s="323"/>
      <c r="G85" s="323"/>
      <c r="H85" s="323"/>
      <c r="I85" s="323"/>
      <c r="J85" s="323"/>
      <c r="K85" s="326"/>
      <c r="L85" s="20"/>
      <c r="M85" s="123"/>
      <c r="N85" s="124" t="s">
        <v>308</v>
      </c>
      <c r="O85" s="125" t="s">
        <v>309</v>
      </c>
      <c r="P85" s="107"/>
      <c r="Q85" s="107"/>
      <c r="R85" s="107"/>
      <c r="S85" s="107"/>
      <c r="T85" s="107"/>
      <c r="U85" s="107"/>
    </row>
    <row r="86" spans="1:21" x14ac:dyDescent="0.2">
      <c r="A86" s="20"/>
      <c r="B86" s="375" t="str">
        <f>IF(D63="","",(IF(D63="other", J63,D63)))</f>
        <v/>
      </c>
      <c r="C86" s="376"/>
      <c r="D86" s="377"/>
      <c r="E86" s="327" t="s">
        <v>135</v>
      </c>
      <c r="F86" s="328"/>
      <c r="G86" s="328"/>
      <c r="H86" s="328"/>
      <c r="I86" s="328"/>
      <c r="J86" s="328"/>
      <c r="K86" s="329"/>
      <c r="L86" s="20"/>
      <c r="M86" s="118" t="s">
        <v>310</v>
      </c>
      <c r="N86" s="126">
        <f>E41</f>
        <v>0</v>
      </c>
      <c r="O86" s="127">
        <f>E34</f>
        <v>0</v>
      </c>
      <c r="P86" s="107"/>
      <c r="Q86" s="107"/>
      <c r="R86" s="107"/>
      <c r="S86" s="107"/>
      <c r="T86" s="107"/>
      <c r="U86" s="107"/>
    </row>
    <row r="87" spans="1:21" ht="13.5" thickBot="1" x14ac:dyDescent="0.25">
      <c r="A87" s="20"/>
      <c r="B87" s="378" t="str">
        <f>IF(D65="","",(IF(D65="other", J65,D65)))</f>
        <v/>
      </c>
      <c r="C87" s="379"/>
      <c r="D87" s="380"/>
      <c r="E87" s="330" t="s">
        <v>135</v>
      </c>
      <c r="F87" s="331"/>
      <c r="G87" s="331"/>
      <c r="H87" s="331"/>
      <c r="I87" s="331"/>
      <c r="J87" s="331"/>
      <c r="K87" s="332"/>
      <c r="L87" s="20"/>
      <c r="M87" s="128" t="s">
        <v>311</v>
      </c>
      <c r="N87" s="129">
        <f>E40</f>
        <v>0</v>
      </c>
      <c r="O87" s="130">
        <f>E33</f>
        <v>0</v>
      </c>
      <c r="P87" s="107"/>
      <c r="Q87" s="107"/>
      <c r="R87" s="107"/>
      <c r="S87" s="107"/>
      <c r="T87" s="107"/>
      <c r="U87" s="107"/>
    </row>
    <row r="88" spans="1:21" ht="13.5" thickBot="1" x14ac:dyDescent="0.25">
      <c r="A88" s="20"/>
      <c r="B88" s="381" t="str">
        <f>IF(D67="","",(IF(D67="other", J67,D67)))</f>
        <v/>
      </c>
      <c r="C88" s="382"/>
      <c r="D88" s="383"/>
      <c r="E88" s="333" t="s">
        <v>135</v>
      </c>
      <c r="F88" s="334"/>
      <c r="G88" s="334"/>
      <c r="H88" s="334"/>
      <c r="I88" s="334"/>
      <c r="J88" s="334"/>
      <c r="K88" s="335"/>
      <c r="L88" s="20"/>
      <c r="M88" s="131" t="s">
        <v>50</v>
      </c>
      <c r="N88" s="132" t="str">
        <f>VLOOKUP(N$86,$M$101:$U$107,2,FALSE)</f>
        <v>Yes</v>
      </c>
      <c r="O88" s="133" t="str">
        <f>VLOOKUP(O$86,$M$101:$U$107,2,FALSE)</f>
        <v>Yes</v>
      </c>
      <c r="P88" s="107"/>
      <c r="Q88" s="107"/>
      <c r="R88" s="107"/>
      <c r="S88" s="107"/>
      <c r="T88" s="107"/>
      <c r="U88" s="107"/>
    </row>
    <row r="89" spans="1:21" ht="13.5" thickBot="1" x14ac:dyDescent="0.25">
      <c r="A89" s="20"/>
      <c r="B89" s="309" t="s">
        <v>164</v>
      </c>
      <c r="C89" s="310"/>
      <c r="D89" s="311"/>
      <c r="E89" s="312" t="s">
        <v>135</v>
      </c>
      <c r="F89" s="310"/>
      <c r="G89" s="310"/>
      <c r="H89" s="310"/>
      <c r="I89" s="310"/>
      <c r="J89" s="310"/>
      <c r="K89" s="313"/>
      <c r="L89" s="20"/>
      <c r="M89" s="118" t="s">
        <v>32</v>
      </c>
      <c r="N89" s="126" t="str">
        <f>VLOOKUP(N$86,$M$101:$U$107,3,FALSE)</f>
        <v>Yes</v>
      </c>
      <c r="O89" s="127" t="str">
        <f>VLOOKUP(O$86,$M$101:$U$107,3,FALSE)</f>
        <v>Yes</v>
      </c>
      <c r="P89" s="107"/>
      <c r="Q89" s="107"/>
      <c r="R89" s="107"/>
      <c r="S89" s="107"/>
      <c r="T89" s="107"/>
      <c r="U89" s="107"/>
    </row>
    <row r="90" spans="1:21" ht="13.5" thickBot="1" x14ac:dyDescent="0.25">
      <c r="A90" s="20"/>
      <c r="B90" s="352" t="s">
        <v>141</v>
      </c>
      <c r="C90" s="350"/>
      <c r="D90" s="353"/>
      <c r="E90" s="349" t="s">
        <v>135</v>
      </c>
      <c r="F90" s="350"/>
      <c r="G90" s="350"/>
      <c r="H90" s="350"/>
      <c r="I90" s="350"/>
      <c r="J90" s="350"/>
      <c r="K90" s="351"/>
      <c r="L90" s="20"/>
      <c r="M90" s="118" t="s">
        <v>33</v>
      </c>
      <c r="N90" s="126" t="str">
        <f>VLOOKUP(N$86,$M$101:$U$107,4,FALSE)</f>
        <v>Yes</v>
      </c>
      <c r="O90" s="127" t="str">
        <f>VLOOKUP(O$86,$M$101:$U$107,4,FALSE)</f>
        <v>Yes</v>
      </c>
      <c r="P90" s="107"/>
      <c r="Q90" s="107"/>
      <c r="R90" s="107"/>
      <c r="S90" s="107"/>
      <c r="T90" s="107"/>
      <c r="U90" s="107"/>
    </row>
    <row r="91" spans="1:21" x14ac:dyDescent="0.2">
      <c r="A91" s="20"/>
      <c r="B91" s="322" t="s">
        <v>175</v>
      </c>
      <c r="C91" s="323"/>
      <c r="D91" s="323"/>
      <c r="E91" s="323"/>
      <c r="F91" s="323"/>
      <c r="G91" s="323"/>
      <c r="H91" s="323"/>
      <c r="I91" s="323"/>
      <c r="J91" s="323"/>
      <c r="K91" s="326"/>
      <c r="L91" s="20"/>
      <c r="M91" s="118" t="s">
        <v>268</v>
      </c>
      <c r="N91" s="126" t="str">
        <f>VLOOKUP(N$86,$M$101:$U$107,5,FALSE)</f>
        <v>Yes</v>
      </c>
      <c r="O91" s="127" t="str">
        <f>VLOOKUP(O$86,$M$101:$U$107,5,FALSE)</f>
        <v>Yes</v>
      </c>
      <c r="P91" s="107"/>
      <c r="Q91" s="107"/>
      <c r="R91" s="107"/>
      <c r="S91" s="107"/>
      <c r="T91" s="107"/>
      <c r="U91" s="107"/>
    </row>
    <row r="92" spans="1:21" x14ac:dyDescent="0.2">
      <c r="A92" s="20"/>
      <c r="B92" s="384"/>
      <c r="C92" s="385"/>
      <c r="D92" s="385"/>
      <c r="E92" s="385"/>
      <c r="F92" s="385"/>
      <c r="G92" s="385"/>
      <c r="H92" s="385"/>
      <c r="I92" s="385"/>
      <c r="J92" s="385"/>
      <c r="K92" s="386"/>
      <c r="L92" s="20"/>
      <c r="M92" s="118" t="s">
        <v>34</v>
      </c>
      <c r="N92" s="126" t="str">
        <f>VLOOKUP(N$86,$M$101:$U$107,6,FALSE)</f>
        <v>Yes</v>
      </c>
      <c r="O92" s="127" t="str">
        <f>VLOOKUP(O$86,$M$101:$U$107,6,FALSE)</f>
        <v>Yes</v>
      </c>
      <c r="P92" s="107"/>
      <c r="Q92" s="107"/>
      <c r="R92" s="107"/>
      <c r="S92" s="107"/>
      <c r="T92" s="107"/>
      <c r="U92" s="107"/>
    </row>
    <row r="93" spans="1:21" x14ac:dyDescent="0.2">
      <c r="A93" s="20"/>
      <c r="B93" s="387"/>
      <c r="C93" s="388"/>
      <c r="D93" s="388"/>
      <c r="E93" s="388"/>
      <c r="F93" s="388"/>
      <c r="G93" s="388"/>
      <c r="H93" s="388"/>
      <c r="I93" s="388"/>
      <c r="J93" s="388"/>
      <c r="K93" s="389"/>
      <c r="L93" s="20"/>
      <c r="M93" s="115" t="s">
        <v>306</v>
      </c>
      <c r="N93" s="126" t="str">
        <f>VLOOKUP(N$86,$M$101:$U$107,7,FALSE)</f>
        <v>No</v>
      </c>
      <c r="O93" s="127" t="str">
        <f>VLOOKUP(O$86,$M$101:$U$107,7,FALSE)</f>
        <v>No</v>
      </c>
      <c r="P93" s="107"/>
      <c r="Q93" s="107"/>
      <c r="R93" s="107"/>
      <c r="S93" s="107"/>
      <c r="T93" s="107"/>
      <c r="U93" s="107"/>
    </row>
    <row r="94" spans="1:21" ht="13.5" thickBot="1" x14ac:dyDescent="0.25">
      <c r="A94" s="20"/>
      <c r="B94" s="390"/>
      <c r="C94" s="391"/>
      <c r="D94" s="391"/>
      <c r="E94" s="391"/>
      <c r="F94" s="391"/>
      <c r="G94" s="391"/>
      <c r="H94" s="391"/>
      <c r="I94" s="391"/>
      <c r="J94" s="391"/>
      <c r="K94" s="392"/>
      <c r="L94" s="20"/>
      <c r="M94" s="115" t="s">
        <v>51</v>
      </c>
      <c r="N94" s="126" t="str">
        <f>VLOOKUP(N$86,$M$101:$U$107,8,FALSE)</f>
        <v>No</v>
      </c>
      <c r="O94" s="127" t="str">
        <f>VLOOKUP(O$86,$M$101:$U$107,8,FALSE)</f>
        <v>No</v>
      </c>
      <c r="P94" s="107"/>
      <c r="Q94" s="107"/>
      <c r="R94" s="107"/>
      <c r="S94" s="107"/>
      <c r="T94" s="107"/>
      <c r="U94" s="107"/>
    </row>
    <row r="95" spans="1:21" ht="13.5" customHeight="1" thickBot="1" x14ac:dyDescent="0.25">
      <c r="A95" s="20"/>
      <c r="B95" s="393" t="s">
        <v>142</v>
      </c>
      <c r="C95" s="394"/>
      <c r="D95" s="394"/>
      <c r="E95" s="397"/>
      <c r="F95" s="397"/>
      <c r="G95" s="397"/>
      <c r="H95" s="397"/>
      <c r="I95" s="45" t="s">
        <v>143</v>
      </c>
      <c r="J95" s="395"/>
      <c r="K95" s="396"/>
      <c r="L95" s="20"/>
      <c r="M95" s="115" t="s">
        <v>104</v>
      </c>
      <c r="N95" s="126" t="s">
        <v>102</v>
      </c>
      <c r="O95" s="127" t="s">
        <v>102</v>
      </c>
      <c r="P95" s="107"/>
      <c r="Q95" s="107"/>
      <c r="R95" s="107"/>
      <c r="S95" s="107"/>
      <c r="T95" s="107"/>
      <c r="U95" s="107"/>
    </row>
    <row r="96" spans="1:21" ht="40.5" customHeight="1" x14ac:dyDescent="0.2">
      <c r="A96" s="20"/>
      <c r="B96" s="308" t="s">
        <v>144</v>
      </c>
      <c r="C96" s="308"/>
      <c r="D96" s="308"/>
      <c r="E96" s="308"/>
      <c r="F96" s="308"/>
      <c r="G96" s="308"/>
      <c r="H96" s="308"/>
      <c r="I96" s="308"/>
      <c r="J96" s="308"/>
      <c r="K96" s="308"/>
      <c r="L96" s="20"/>
      <c r="M96" s="115" t="s">
        <v>105</v>
      </c>
      <c r="N96" s="126" t="s">
        <v>102</v>
      </c>
      <c r="O96" s="127" t="s">
        <v>102</v>
      </c>
      <c r="P96" s="107"/>
      <c r="Q96" s="107"/>
      <c r="R96" s="107"/>
      <c r="S96" s="107"/>
      <c r="T96" s="107"/>
      <c r="U96" s="107"/>
    </row>
    <row r="97" spans="1:21" ht="13.5" customHeight="1" thickBot="1" x14ac:dyDescent="0.25">
      <c r="A97" s="20"/>
      <c r="B97" s="206"/>
      <c r="C97" s="206"/>
      <c r="D97" s="206"/>
      <c r="E97" s="206"/>
      <c r="F97" s="206"/>
      <c r="G97" s="206"/>
      <c r="H97" s="206"/>
      <c r="I97" s="206"/>
      <c r="J97" s="206"/>
      <c r="K97" s="206"/>
      <c r="L97" s="20"/>
      <c r="M97" s="134">
        <v>0</v>
      </c>
      <c r="N97" s="135" t="s">
        <v>102</v>
      </c>
      <c r="O97" s="136" t="s">
        <v>102</v>
      </c>
      <c r="P97" s="107"/>
      <c r="Q97" s="107"/>
      <c r="R97" s="107"/>
      <c r="S97" s="107"/>
      <c r="T97" s="107"/>
      <c r="U97" s="107"/>
    </row>
    <row r="98" spans="1:21" ht="21.75" customHeight="1" x14ac:dyDescent="0.2">
      <c r="A98" s="20"/>
      <c r="B98" s="218" t="s">
        <v>174</v>
      </c>
      <c r="C98" s="218"/>
      <c r="D98" s="218"/>
      <c r="E98" s="218"/>
      <c r="F98" s="218"/>
      <c r="G98" s="218"/>
      <c r="H98" s="218"/>
      <c r="I98" s="218"/>
      <c r="J98" s="218"/>
      <c r="K98" s="218"/>
      <c r="L98" s="20"/>
      <c r="M98" s="107"/>
      <c r="N98" s="107"/>
      <c r="O98" s="107"/>
      <c r="P98" s="107"/>
      <c r="Q98" s="107"/>
      <c r="R98" s="107"/>
      <c r="S98" s="107"/>
      <c r="T98" s="107"/>
      <c r="U98" s="107"/>
    </row>
    <row r="99" spans="1:21" ht="19.5" customHeight="1" x14ac:dyDescent="0.2">
      <c r="A99" s="20"/>
      <c r="B99" s="218"/>
      <c r="C99" s="218"/>
      <c r="D99" s="218"/>
      <c r="E99" s="218"/>
      <c r="F99" s="218"/>
      <c r="G99" s="218"/>
      <c r="H99" s="218"/>
      <c r="I99" s="218"/>
      <c r="J99" s="218"/>
      <c r="K99" s="218"/>
      <c r="L99" s="20"/>
      <c r="M99" s="122" t="s">
        <v>312</v>
      </c>
      <c r="N99" s="107" t="str">
        <f>VLOOKUP(N87,M88:O97,2,FALSE)</f>
        <v>Yes</v>
      </c>
      <c r="O99" s="107" t="str">
        <f>VLOOKUP(O87,M88:O97,3,FALSE)</f>
        <v>Yes</v>
      </c>
      <c r="P99" s="107"/>
      <c r="Q99" s="107"/>
      <c r="R99" s="107"/>
      <c r="S99" s="107"/>
      <c r="T99" s="107"/>
      <c r="U99" s="107"/>
    </row>
    <row r="100" spans="1:21" ht="13.5" thickBot="1" x14ac:dyDescent="0.25">
      <c r="A100" s="20"/>
      <c r="B100" s="218" t="s">
        <v>176</v>
      </c>
      <c r="C100" s="218"/>
      <c r="D100" s="218"/>
      <c r="E100" s="218"/>
      <c r="F100" s="218"/>
      <c r="G100" s="218"/>
      <c r="H100" s="218"/>
      <c r="I100" s="218"/>
      <c r="J100" s="218"/>
      <c r="K100" s="218"/>
      <c r="L100" s="20"/>
      <c r="M100" s="107" t="s">
        <v>304</v>
      </c>
      <c r="N100" s="107" t="s">
        <v>305</v>
      </c>
      <c r="O100" s="107"/>
      <c r="P100" s="107"/>
      <c r="Q100" s="107"/>
      <c r="R100" s="107"/>
      <c r="S100" s="107"/>
      <c r="T100" s="107"/>
      <c r="U100" s="107"/>
    </row>
    <row r="101" spans="1:21" ht="18" customHeight="1" thickBot="1" x14ac:dyDescent="0.25">
      <c r="A101" s="20"/>
      <c r="B101" s="218"/>
      <c r="C101" s="218"/>
      <c r="D101" s="218"/>
      <c r="E101" s="218"/>
      <c r="F101" s="218"/>
      <c r="G101" s="218"/>
      <c r="H101" s="218"/>
      <c r="I101" s="218"/>
      <c r="J101" s="218"/>
      <c r="K101" s="218"/>
      <c r="L101" s="20"/>
      <c r="M101" s="108"/>
      <c r="N101" s="109" t="s">
        <v>50</v>
      </c>
      <c r="O101" s="110" t="s">
        <v>32</v>
      </c>
      <c r="P101" s="110" t="s">
        <v>33</v>
      </c>
      <c r="Q101" s="110" t="s">
        <v>268</v>
      </c>
      <c r="R101" s="110" t="s">
        <v>34</v>
      </c>
      <c r="S101" s="109" t="s">
        <v>306</v>
      </c>
      <c r="T101" s="109" t="s">
        <v>51</v>
      </c>
      <c r="U101" s="111">
        <v>0</v>
      </c>
    </row>
    <row r="102" spans="1:21" x14ac:dyDescent="0.2">
      <c r="A102" s="20"/>
      <c r="M102" s="112" t="s">
        <v>31</v>
      </c>
      <c r="N102" s="113" t="s">
        <v>102</v>
      </c>
      <c r="O102" s="113" t="s">
        <v>102</v>
      </c>
      <c r="P102" s="113" t="s">
        <v>102</v>
      </c>
      <c r="Q102" s="113" t="s">
        <v>102</v>
      </c>
      <c r="R102" s="113" t="s">
        <v>102</v>
      </c>
      <c r="S102" s="113" t="s">
        <v>102</v>
      </c>
      <c r="T102" s="113" t="s">
        <v>102</v>
      </c>
      <c r="U102" s="114" t="s">
        <v>102</v>
      </c>
    </row>
    <row r="103" spans="1:21" x14ac:dyDescent="0.2">
      <c r="A103"/>
      <c r="M103" s="115" t="s">
        <v>54</v>
      </c>
      <c r="N103" s="116" t="s">
        <v>73</v>
      </c>
      <c r="O103" s="116" t="s">
        <v>102</v>
      </c>
      <c r="P103" s="116" t="s">
        <v>102</v>
      </c>
      <c r="Q103" s="116" t="s">
        <v>102</v>
      </c>
      <c r="R103" s="116" t="s">
        <v>102</v>
      </c>
      <c r="S103" s="116" t="s">
        <v>73</v>
      </c>
      <c r="T103" s="116" t="s">
        <v>73</v>
      </c>
      <c r="U103" s="117" t="s">
        <v>102</v>
      </c>
    </row>
    <row r="104" spans="1:21" x14ac:dyDescent="0.2">
      <c r="A104"/>
      <c r="M104" s="115" t="s">
        <v>55</v>
      </c>
      <c r="N104" s="116" t="s">
        <v>73</v>
      </c>
      <c r="O104" s="116" t="s">
        <v>102</v>
      </c>
      <c r="P104" s="116" t="s">
        <v>102</v>
      </c>
      <c r="Q104" s="116" t="s">
        <v>102</v>
      </c>
      <c r="R104" s="116" t="s">
        <v>102</v>
      </c>
      <c r="S104" s="116" t="s">
        <v>73</v>
      </c>
      <c r="T104" s="116" t="s">
        <v>73</v>
      </c>
      <c r="U104" s="117" t="s">
        <v>102</v>
      </c>
    </row>
    <row r="105" spans="1:21" x14ac:dyDescent="0.2">
      <c r="A105"/>
      <c r="M105" s="118" t="s">
        <v>56</v>
      </c>
      <c r="N105" s="116" t="s">
        <v>102</v>
      </c>
      <c r="O105" s="116" t="s">
        <v>102</v>
      </c>
      <c r="P105" s="116" t="s">
        <v>102</v>
      </c>
      <c r="Q105" s="116" t="s">
        <v>102</v>
      </c>
      <c r="R105" s="116" t="s">
        <v>102</v>
      </c>
      <c r="S105" s="116" t="s">
        <v>73</v>
      </c>
      <c r="T105" s="116" t="s">
        <v>73</v>
      </c>
      <c r="U105" s="117" t="s">
        <v>102</v>
      </c>
    </row>
    <row r="106" spans="1:21" x14ac:dyDescent="0.2">
      <c r="A106"/>
      <c r="M106" s="118" t="s">
        <v>57</v>
      </c>
      <c r="N106" s="116" t="s">
        <v>73</v>
      </c>
      <c r="O106" s="116" t="s">
        <v>102</v>
      </c>
      <c r="P106" s="116" t="s">
        <v>102</v>
      </c>
      <c r="Q106" s="116" t="s">
        <v>102</v>
      </c>
      <c r="R106" s="116" t="s">
        <v>102</v>
      </c>
      <c r="S106" s="116" t="s">
        <v>73</v>
      </c>
      <c r="T106" s="116" t="s">
        <v>73</v>
      </c>
      <c r="U106" s="117" t="s">
        <v>102</v>
      </c>
    </row>
    <row r="107" spans="1:21" ht="13.5" thickBot="1" x14ac:dyDescent="0.25">
      <c r="A107"/>
      <c r="M107" s="119">
        <v>0</v>
      </c>
      <c r="N107" s="120" t="s">
        <v>102</v>
      </c>
      <c r="O107" s="120" t="s">
        <v>102</v>
      </c>
      <c r="P107" s="120" t="s">
        <v>102</v>
      </c>
      <c r="Q107" s="120" t="s">
        <v>102</v>
      </c>
      <c r="R107" s="120" t="s">
        <v>102</v>
      </c>
      <c r="S107" s="120" t="s">
        <v>73</v>
      </c>
      <c r="T107" s="120" t="s">
        <v>73</v>
      </c>
      <c r="U107" s="121" t="s">
        <v>102</v>
      </c>
    </row>
    <row r="108" spans="1:21" x14ac:dyDescent="0.2">
      <c r="A108"/>
      <c r="M108" s="107"/>
      <c r="N108" s="107"/>
      <c r="O108" s="107"/>
      <c r="P108" s="107"/>
      <c r="Q108" s="107"/>
      <c r="R108" s="107"/>
      <c r="S108" s="107"/>
      <c r="T108" s="107"/>
      <c r="U108" s="107"/>
    </row>
    <row r="109" spans="1:21" x14ac:dyDescent="0.2">
      <c r="A109"/>
    </row>
    <row r="110" spans="1:21" x14ac:dyDescent="0.2">
      <c r="A110"/>
    </row>
    <row r="111" spans="1:21" x14ac:dyDescent="0.2">
      <c r="A111"/>
    </row>
    <row r="112" spans="1:21" ht="13.5" customHeight="1" x14ac:dyDescent="0.2">
      <c r="A112"/>
    </row>
    <row r="113" spans="1:1" x14ac:dyDescent="0.2">
      <c r="A113"/>
    </row>
    <row r="114" spans="1:1" x14ac:dyDescent="0.2">
      <c r="A114"/>
    </row>
    <row r="115" spans="1:1" x14ac:dyDescent="0.2">
      <c r="A115"/>
    </row>
    <row r="116" spans="1:1" x14ac:dyDescent="0.2">
      <c r="A116"/>
    </row>
    <row r="117" spans="1:1" x14ac:dyDescent="0.2">
      <c r="A117"/>
    </row>
    <row r="118" spans="1:1" x14ac:dyDescent="0.2">
      <c r="A118"/>
    </row>
    <row r="119" spans="1:1" x14ac:dyDescent="0.2">
      <c r="A119"/>
    </row>
    <row r="120" spans="1:1" x14ac:dyDescent="0.2">
      <c r="A120"/>
    </row>
    <row r="121" spans="1:1" x14ac:dyDescent="0.2">
      <c r="A121"/>
    </row>
    <row r="122" spans="1:1" x14ac:dyDescent="0.2">
      <c r="A122"/>
    </row>
    <row r="123" spans="1:1" x14ac:dyDescent="0.2">
      <c r="A123"/>
    </row>
    <row r="124" spans="1:1" ht="13.5" customHeight="1" x14ac:dyDescent="0.2">
      <c r="A124"/>
    </row>
    <row r="125" spans="1:1" x14ac:dyDescent="0.2">
      <c r="A125"/>
    </row>
    <row r="126" spans="1:1" x14ac:dyDescent="0.2">
      <c r="A126"/>
    </row>
    <row r="127" spans="1:1" x14ac:dyDescent="0.2">
      <c r="A127"/>
    </row>
    <row r="128" spans="1:1" x14ac:dyDescent="0.2">
      <c r="A128"/>
    </row>
    <row r="129" spans="1:1" x14ac:dyDescent="0.2">
      <c r="A129"/>
    </row>
    <row r="130" spans="1:1" x14ac:dyDescent="0.2">
      <c r="A130"/>
    </row>
    <row r="131" spans="1:1" x14ac:dyDescent="0.2">
      <c r="A131"/>
    </row>
    <row r="132" spans="1:1" x14ac:dyDescent="0.2">
      <c r="A132"/>
    </row>
    <row r="133" spans="1:1" x14ac:dyDescent="0.2">
      <c r="A133"/>
    </row>
    <row r="134" spans="1:1" x14ac:dyDescent="0.2">
      <c r="A134"/>
    </row>
    <row r="135" spans="1:1" ht="40.5" customHeight="1" x14ac:dyDescent="0.2">
      <c r="A135"/>
    </row>
    <row r="136" spans="1:1" x14ac:dyDescent="0.2">
      <c r="A136"/>
    </row>
    <row r="137" spans="1:1" x14ac:dyDescent="0.2">
      <c r="A137"/>
    </row>
    <row r="138" spans="1:1" x14ac:dyDescent="0.2">
      <c r="A138"/>
    </row>
    <row r="139" spans="1:1" x14ac:dyDescent="0.2">
      <c r="A139"/>
    </row>
    <row r="140" spans="1:1" x14ac:dyDescent="0.2">
      <c r="A140"/>
    </row>
    <row r="141" spans="1:1" x14ac:dyDescent="0.2">
      <c r="A141"/>
    </row>
    <row r="142" spans="1:1" x14ac:dyDescent="0.2">
      <c r="A142"/>
    </row>
    <row r="143" spans="1:1" x14ac:dyDescent="0.2">
      <c r="A143"/>
    </row>
    <row r="144" spans="1:1" x14ac:dyDescent="0.2">
      <c r="A144"/>
    </row>
    <row r="145" spans="1:1" x14ac:dyDescent="0.2">
      <c r="A145"/>
    </row>
    <row r="146" spans="1:1" x14ac:dyDescent="0.2">
      <c r="A146"/>
    </row>
    <row r="147" spans="1:1" x14ac:dyDescent="0.2">
      <c r="A147"/>
    </row>
    <row r="148" spans="1:1" x14ac:dyDescent="0.2">
      <c r="A148"/>
    </row>
    <row r="149" spans="1:1" x14ac:dyDescent="0.2">
      <c r="A149"/>
    </row>
    <row r="150" spans="1:1" x14ac:dyDescent="0.2">
      <c r="A150"/>
    </row>
    <row r="151" spans="1:1" x14ac:dyDescent="0.2">
      <c r="A151"/>
    </row>
    <row r="152" spans="1:1" x14ac:dyDescent="0.2">
      <c r="A152"/>
    </row>
    <row r="153" spans="1:1" x14ac:dyDescent="0.2">
      <c r="A153"/>
    </row>
    <row r="154" spans="1:1" x14ac:dyDescent="0.2">
      <c r="A154"/>
    </row>
    <row r="155" spans="1:1" x14ac:dyDescent="0.2">
      <c r="A155"/>
    </row>
    <row r="156" spans="1:1" x14ac:dyDescent="0.2">
      <c r="A156"/>
    </row>
    <row r="157" spans="1:1" x14ac:dyDescent="0.2">
      <c r="A157"/>
    </row>
    <row r="158" spans="1:1" x14ac:dyDescent="0.2">
      <c r="A158"/>
    </row>
    <row r="159" spans="1:1" x14ac:dyDescent="0.2">
      <c r="A159"/>
    </row>
    <row r="160" spans="1:1" x14ac:dyDescent="0.2">
      <c r="A160"/>
    </row>
    <row r="161" spans="1:1" x14ac:dyDescent="0.2">
      <c r="A161"/>
    </row>
    <row r="162" spans="1:1" x14ac:dyDescent="0.2">
      <c r="A162"/>
    </row>
    <row r="163" spans="1:1" x14ac:dyDescent="0.2">
      <c r="A163"/>
    </row>
    <row r="164" spans="1:1" x14ac:dyDescent="0.2">
      <c r="A164"/>
    </row>
    <row r="165" spans="1:1" x14ac:dyDescent="0.2">
      <c r="A165"/>
    </row>
    <row r="166" spans="1:1" x14ac:dyDescent="0.2">
      <c r="A166"/>
    </row>
    <row r="167" spans="1:1" x14ac:dyDescent="0.2">
      <c r="A167"/>
    </row>
    <row r="168" spans="1:1" x14ac:dyDescent="0.2">
      <c r="A168"/>
    </row>
    <row r="169" spans="1:1" x14ac:dyDescent="0.2">
      <c r="A169"/>
    </row>
    <row r="170" spans="1:1" x14ac:dyDescent="0.2">
      <c r="A170"/>
    </row>
    <row r="171" spans="1:1" x14ac:dyDescent="0.2">
      <c r="A171"/>
    </row>
    <row r="172" spans="1:1" x14ac:dyDescent="0.2">
      <c r="A172"/>
    </row>
    <row r="173" spans="1:1" x14ac:dyDescent="0.2">
      <c r="A173"/>
    </row>
    <row r="174" spans="1:1" x14ac:dyDescent="0.2">
      <c r="A174"/>
    </row>
    <row r="175" spans="1:1" x14ac:dyDescent="0.2">
      <c r="A175"/>
    </row>
    <row r="176" spans="1:1" x14ac:dyDescent="0.2">
      <c r="A176"/>
    </row>
    <row r="177" spans="1:1" x14ac:dyDescent="0.2">
      <c r="A177"/>
    </row>
    <row r="178" spans="1:1" x14ac:dyDescent="0.2">
      <c r="A178"/>
    </row>
    <row r="179" spans="1:1" x14ac:dyDescent="0.2">
      <c r="A179"/>
    </row>
    <row r="180" spans="1:1" x14ac:dyDescent="0.2">
      <c r="A180"/>
    </row>
    <row r="181" spans="1:1" x14ac:dyDescent="0.2">
      <c r="A181"/>
    </row>
    <row r="182" spans="1:1" x14ac:dyDescent="0.2">
      <c r="A182"/>
    </row>
    <row r="183" spans="1:1" x14ac:dyDescent="0.2">
      <c r="A183"/>
    </row>
    <row r="184" spans="1:1" x14ac:dyDescent="0.2">
      <c r="A184"/>
    </row>
    <row r="185" spans="1:1" x14ac:dyDescent="0.2">
      <c r="A185"/>
    </row>
    <row r="186" spans="1:1" x14ac:dyDescent="0.2">
      <c r="A186"/>
    </row>
    <row r="187" spans="1:1" x14ac:dyDescent="0.2">
      <c r="A187"/>
    </row>
    <row r="188" spans="1:1" x14ac:dyDescent="0.2">
      <c r="A188"/>
    </row>
    <row r="189" spans="1:1" x14ac:dyDescent="0.2">
      <c r="A189"/>
    </row>
    <row r="190" spans="1:1" x14ac:dyDescent="0.2">
      <c r="A190"/>
    </row>
    <row r="191" spans="1:1" x14ac:dyDescent="0.2">
      <c r="A191"/>
    </row>
    <row r="192" spans="1:1" x14ac:dyDescent="0.2">
      <c r="A192"/>
    </row>
    <row r="193" spans="1:1" x14ac:dyDescent="0.2">
      <c r="A193"/>
    </row>
    <row r="194" spans="1:1" x14ac:dyDescent="0.2">
      <c r="A194"/>
    </row>
    <row r="195" spans="1:1" x14ac:dyDescent="0.2">
      <c r="A195"/>
    </row>
    <row r="196" spans="1:1" x14ac:dyDescent="0.2">
      <c r="A196"/>
    </row>
    <row r="197" spans="1:1" x14ac:dyDescent="0.2">
      <c r="A197"/>
    </row>
    <row r="198" spans="1:1" x14ac:dyDescent="0.2">
      <c r="A198"/>
    </row>
    <row r="199" spans="1:1" x14ac:dyDescent="0.2">
      <c r="A199"/>
    </row>
    <row r="200" spans="1:1" x14ac:dyDescent="0.2">
      <c r="A200"/>
    </row>
    <row r="201" spans="1:1" x14ac:dyDescent="0.2">
      <c r="A201"/>
    </row>
    <row r="202" spans="1:1" x14ac:dyDescent="0.2">
      <c r="A202"/>
    </row>
    <row r="203" spans="1:1" x14ac:dyDescent="0.2">
      <c r="A203"/>
    </row>
    <row r="204" spans="1:1" x14ac:dyDescent="0.2">
      <c r="A204"/>
    </row>
    <row r="205" spans="1:1" x14ac:dyDescent="0.2">
      <c r="A205"/>
    </row>
    <row r="206" spans="1:1" x14ac:dyDescent="0.2">
      <c r="A206"/>
    </row>
    <row r="207" spans="1:1" x14ac:dyDescent="0.2">
      <c r="A207"/>
    </row>
    <row r="208" spans="1:1"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row r="1145" spans="1:1" x14ac:dyDescent="0.2">
      <c r="A1145"/>
    </row>
    <row r="1146" spans="1:1" x14ac:dyDescent="0.2">
      <c r="A1146"/>
    </row>
    <row r="1147" spans="1:1" x14ac:dyDescent="0.2">
      <c r="A1147"/>
    </row>
    <row r="1148" spans="1:1" x14ac:dyDescent="0.2">
      <c r="A1148"/>
    </row>
    <row r="1149" spans="1:1" x14ac:dyDescent="0.2">
      <c r="A1149"/>
    </row>
    <row r="1150" spans="1:1" x14ac:dyDescent="0.2">
      <c r="A1150"/>
    </row>
    <row r="1151" spans="1:1" x14ac:dyDescent="0.2">
      <c r="A1151"/>
    </row>
    <row r="1152" spans="1:1" x14ac:dyDescent="0.2">
      <c r="A1152"/>
    </row>
    <row r="1153" spans="1:1" x14ac:dyDescent="0.2">
      <c r="A1153"/>
    </row>
    <row r="1154" spans="1:1" x14ac:dyDescent="0.2">
      <c r="A1154"/>
    </row>
    <row r="1155" spans="1:1" x14ac:dyDescent="0.2">
      <c r="A1155"/>
    </row>
    <row r="1156" spans="1:1" x14ac:dyDescent="0.2">
      <c r="A1156"/>
    </row>
    <row r="1157" spans="1:1" x14ac:dyDescent="0.2">
      <c r="A1157"/>
    </row>
    <row r="1158" spans="1:1" x14ac:dyDescent="0.2">
      <c r="A1158"/>
    </row>
    <row r="1159" spans="1:1" x14ac:dyDescent="0.2">
      <c r="A1159"/>
    </row>
    <row r="1160" spans="1:1" x14ac:dyDescent="0.2">
      <c r="A1160"/>
    </row>
    <row r="1161" spans="1:1" x14ac:dyDescent="0.2">
      <c r="A1161"/>
    </row>
    <row r="1162" spans="1:1" x14ac:dyDescent="0.2">
      <c r="A1162"/>
    </row>
    <row r="1163" spans="1:1" x14ac:dyDescent="0.2">
      <c r="A1163"/>
    </row>
    <row r="1164" spans="1:1" x14ac:dyDescent="0.2">
      <c r="A1164"/>
    </row>
    <row r="1165" spans="1:1" x14ac:dyDescent="0.2">
      <c r="A1165"/>
    </row>
    <row r="1166" spans="1:1" x14ac:dyDescent="0.2">
      <c r="A1166"/>
    </row>
    <row r="1167" spans="1:1" x14ac:dyDescent="0.2">
      <c r="A1167"/>
    </row>
    <row r="1168" spans="1:1" x14ac:dyDescent="0.2">
      <c r="A1168"/>
    </row>
    <row r="1169" spans="1:1" x14ac:dyDescent="0.2">
      <c r="A1169"/>
    </row>
    <row r="1170" spans="1:1" x14ac:dyDescent="0.2">
      <c r="A1170"/>
    </row>
    <row r="1171" spans="1:1" x14ac:dyDescent="0.2">
      <c r="A1171"/>
    </row>
    <row r="1172" spans="1:1" x14ac:dyDescent="0.2">
      <c r="A1172"/>
    </row>
    <row r="1173" spans="1:1" x14ac:dyDescent="0.2">
      <c r="A1173"/>
    </row>
    <row r="1174" spans="1:1" x14ac:dyDescent="0.2">
      <c r="A1174"/>
    </row>
    <row r="1175" spans="1:1" x14ac:dyDescent="0.2">
      <c r="A1175"/>
    </row>
    <row r="1176" spans="1:1" x14ac:dyDescent="0.2">
      <c r="A1176"/>
    </row>
    <row r="1177" spans="1:1" x14ac:dyDescent="0.2">
      <c r="A1177"/>
    </row>
    <row r="1178" spans="1:1" x14ac:dyDescent="0.2">
      <c r="A1178"/>
    </row>
    <row r="1179" spans="1:1" x14ac:dyDescent="0.2">
      <c r="A1179"/>
    </row>
    <row r="1180" spans="1:1" x14ac:dyDescent="0.2">
      <c r="A1180"/>
    </row>
    <row r="1181" spans="1:1" x14ac:dyDescent="0.2">
      <c r="A1181"/>
    </row>
    <row r="1182" spans="1:1" x14ac:dyDescent="0.2">
      <c r="A1182"/>
    </row>
    <row r="1183" spans="1:1" x14ac:dyDescent="0.2">
      <c r="A1183"/>
    </row>
    <row r="1184" spans="1:1" x14ac:dyDescent="0.2">
      <c r="A1184"/>
    </row>
    <row r="1185" spans="1:1" x14ac:dyDescent="0.2">
      <c r="A1185"/>
    </row>
    <row r="1186" spans="1:1" x14ac:dyDescent="0.2">
      <c r="A1186"/>
    </row>
    <row r="1187" spans="1:1" x14ac:dyDescent="0.2">
      <c r="A1187"/>
    </row>
    <row r="1188" spans="1:1" x14ac:dyDescent="0.2">
      <c r="A1188"/>
    </row>
    <row r="1189" spans="1:1" x14ac:dyDescent="0.2">
      <c r="A1189"/>
    </row>
    <row r="1190" spans="1:1" x14ac:dyDescent="0.2">
      <c r="A1190"/>
    </row>
    <row r="1191" spans="1:1" x14ac:dyDescent="0.2">
      <c r="A1191"/>
    </row>
    <row r="1192" spans="1:1" x14ac:dyDescent="0.2">
      <c r="A1192"/>
    </row>
    <row r="1193" spans="1:1" x14ac:dyDescent="0.2">
      <c r="A1193"/>
    </row>
    <row r="1194" spans="1:1" x14ac:dyDescent="0.2">
      <c r="A1194"/>
    </row>
    <row r="1195" spans="1:1" x14ac:dyDescent="0.2">
      <c r="A1195"/>
    </row>
    <row r="1196" spans="1:1" x14ac:dyDescent="0.2">
      <c r="A1196"/>
    </row>
    <row r="1197" spans="1:1" x14ac:dyDescent="0.2">
      <c r="A1197"/>
    </row>
    <row r="1198" spans="1:1" x14ac:dyDescent="0.2">
      <c r="A1198"/>
    </row>
    <row r="1199" spans="1:1" x14ac:dyDescent="0.2">
      <c r="A1199"/>
    </row>
    <row r="1200" spans="1:1" x14ac:dyDescent="0.2">
      <c r="A1200"/>
    </row>
    <row r="1201" spans="1:1" x14ac:dyDescent="0.2">
      <c r="A1201"/>
    </row>
    <row r="1202" spans="1:1" x14ac:dyDescent="0.2">
      <c r="A1202"/>
    </row>
    <row r="1203" spans="1:1" x14ac:dyDescent="0.2">
      <c r="A1203"/>
    </row>
    <row r="1204" spans="1:1" x14ac:dyDescent="0.2">
      <c r="A1204"/>
    </row>
    <row r="1205" spans="1:1" x14ac:dyDescent="0.2">
      <c r="A1205"/>
    </row>
    <row r="1206" spans="1:1" x14ac:dyDescent="0.2">
      <c r="A1206"/>
    </row>
    <row r="1207" spans="1:1" x14ac:dyDescent="0.2">
      <c r="A1207"/>
    </row>
    <row r="1208" spans="1:1" x14ac:dyDescent="0.2">
      <c r="A1208"/>
    </row>
    <row r="1209" spans="1:1" x14ac:dyDescent="0.2">
      <c r="A1209"/>
    </row>
    <row r="1210" spans="1:1" x14ac:dyDescent="0.2">
      <c r="A1210"/>
    </row>
    <row r="1211" spans="1:1" x14ac:dyDescent="0.2">
      <c r="A1211"/>
    </row>
    <row r="1212" spans="1:1" x14ac:dyDescent="0.2">
      <c r="A1212"/>
    </row>
    <row r="1213" spans="1:1" x14ac:dyDescent="0.2">
      <c r="A1213"/>
    </row>
    <row r="1214" spans="1:1" x14ac:dyDescent="0.2">
      <c r="A1214"/>
    </row>
    <row r="1215" spans="1:1" x14ac:dyDescent="0.2">
      <c r="A1215"/>
    </row>
    <row r="1216" spans="1:1" x14ac:dyDescent="0.2">
      <c r="A1216"/>
    </row>
    <row r="1217" spans="1:1" x14ac:dyDescent="0.2">
      <c r="A1217"/>
    </row>
    <row r="1218" spans="1:1" x14ac:dyDescent="0.2">
      <c r="A1218"/>
    </row>
    <row r="1219" spans="1:1" x14ac:dyDescent="0.2">
      <c r="A1219"/>
    </row>
    <row r="1220" spans="1:1" x14ac:dyDescent="0.2">
      <c r="A1220"/>
    </row>
    <row r="1221" spans="1:1" x14ac:dyDescent="0.2">
      <c r="A1221"/>
    </row>
    <row r="1222" spans="1:1" x14ac:dyDescent="0.2">
      <c r="A1222"/>
    </row>
    <row r="1223" spans="1:1" x14ac:dyDescent="0.2">
      <c r="A1223"/>
    </row>
    <row r="1224" spans="1:1" x14ac:dyDescent="0.2">
      <c r="A1224"/>
    </row>
    <row r="1225" spans="1:1" x14ac:dyDescent="0.2">
      <c r="A1225"/>
    </row>
    <row r="1226" spans="1:1" x14ac:dyDescent="0.2">
      <c r="A1226"/>
    </row>
    <row r="1227" spans="1:1" x14ac:dyDescent="0.2">
      <c r="A1227"/>
    </row>
    <row r="1228" spans="1:1" x14ac:dyDescent="0.2">
      <c r="A1228"/>
    </row>
    <row r="1229" spans="1:1" x14ac:dyDescent="0.2">
      <c r="A1229"/>
    </row>
    <row r="1230" spans="1:1" x14ac:dyDescent="0.2">
      <c r="A1230"/>
    </row>
    <row r="1231" spans="1:1" x14ac:dyDescent="0.2">
      <c r="A1231"/>
    </row>
    <row r="1232" spans="1:1" x14ac:dyDescent="0.2">
      <c r="A1232"/>
    </row>
    <row r="1233" spans="1:1" x14ac:dyDescent="0.2">
      <c r="A1233"/>
    </row>
    <row r="1234" spans="1:1" x14ac:dyDescent="0.2">
      <c r="A1234"/>
    </row>
    <row r="1235" spans="1:1" x14ac:dyDescent="0.2">
      <c r="A1235"/>
    </row>
    <row r="1236" spans="1:1" x14ac:dyDescent="0.2">
      <c r="A1236"/>
    </row>
    <row r="1237" spans="1:1" x14ac:dyDescent="0.2">
      <c r="A1237"/>
    </row>
    <row r="1238" spans="1:1" x14ac:dyDescent="0.2">
      <c r="A1238"/>
    </row>
    <row r="1239" spans="1:1" x14ac:dyDescent="0.2">
      <c r="A1239"/>
    </row>
    <row r="1240" spans="1:1" x14ac:dyDescent="0.2">
      <c r="A1240"/>
    </row>
    <row r="1241" spans="1:1" x14ac:dyDescent="0.2">
      <c r="A1241"/>
    </row>
    <row r="1242" spans="1:1" x14ac:dyDescent="0.2">
      <c r="A1242"/>
    </row>
    <row r="1243" spans="1:1" x14ac:dyDescent="0.2">
      <c r="A1243"/>
    </row>
    <row r="1244" spans="1:1" x14ac:dyDescent="0.2">
      <c r="A1244"/>
    </row>
    <row r="1245" spans="1:1" x14ac:dyDescent="0.2">
      <c r="A1245"/>
    </row>
    <row r="1246" spans="1:1" x14ac:dyDescent="0.2">
      <c r="A1246"/>
    </row>
    <row r="1247" spans="1:1" x14ac:dyDescent="0.2">
      <c r="A1247"/>
    </row>
    <row r="1248" spans="1:1" x14ac:dyDescent="0.2">
      <c r="A1248"/>
    </row>
    <row r="1249" spans="1:1" x14ac:dyDescent="0.2">
      <c r="A1249"/>
    </row>
    <row r="1250" spans="1:1" x14ac:dyDescent="0.2">
      <c r="A1250"/>
    </row>
    <row r="1251" spans="1:1" x14ac:dyDescent="0.2">
      <c r="A1251"/>
    </row>
    <row r="1252" spans="1:1" x14ac:dyDescent="0.2">
      <c r="A1252"/>
    </row>
    <row r="1253" spans="1:1" x14ac:dyDescent="0.2">
      <c r="A1253"/>
    </row>
    <row r="1254" spans="1:1" x14ac:dyDescent="0.2">
      <c r="A1254"/>
    </row>
    <row r="1255" spans="1:1" x14ac:dyDescent="0.2">
      <c r="A1255"/>
    </row>
    <row r="1256" spans="1:1" x14ac:dyDescent="0.2">
      <c r="A1256"/>
    </row>
    <row r="1257" spans="1:1" x14ac:dyDescent="0.2">
      <c r="A1257"/>
    </row>
    <row r="1258" spans="1:1" x14ac:dyDescent="0.2">
      <c r="A1258"/>
    </row>
    <row r="1259" spans="1:1" x14ac:dyDescent="0.2">
      <c r="A1259"/>
    </row>
    <row r="1260" spans="1:1" x14ac:dyDescent="0.2">
      <c r="A1260"/>
    </row>
    <row r="1261" spans="1:1" x14ac:dyDescent="0.2">
      <c r="A1261"/>
    </row>
    <row r="1262" spans="1:1" x14ac:dyDescent="0.2">
      <c r="A1262"/>
    </row>
    <row r="1263" spans="1:1" x14ac:dyDescent="0.2">
      <c r="A1263"/>
    </row>
    <row r="1264" spans="1:1" x14ac:dyDescent="0.2">
      <c r="A1264"/>
    </row>
    <row r="1265" spans="1:1" x14ac:dyDescent="0.2">
      <c r="A1265"/>
    </row>
    <row r="1266" spans="1:1" x14ac:dyDescent="0.2">
      <c r="A1266"/>
    </row>
    <row r="1267" spans="1:1" x14ac:dyDescent="0.2">
      <c r="A1267"/>
    </row>
    <row r="1268" spans="1:1" x14ac:dyDescent="0.2">
      <c r="A1268"/>
    </row>
    <row r="1269" spans="1:1" x14ac:dyDescent="0.2">
      <c r="A1269"/>
    </row>
    <row r="1270" spans="1:1" x14ac:dyDescent="0.2">
      <c r="A1270"/>
    </row>
    <row r="1271" spans="1:1" x14ac:dyDescent="0.2">
      <c r="A1271"/>
    </row>
    <row r="1272" spans="1:1" x14ac:dyDescent="0.2">
      <c r="A1272"/>
    </row>
    <row r="1273" spans="1:1" x14ac:dyDescent="0.2">
      <c r="A1273"/>
    </row>
    <row r="1274" spans="1:1" x14ac:dyDescent="0.2">
      <c r="A1274"/>
    </row>
    <row r="1275" spans="1:1" x14ac:dyDescent="0.2">
      <c r="A1275"/>
    </row>
    <row r="1276" spans="1:1" x14ac:dyDescent="0.2">
      <c r="A1276"/>
    </row>
    <row r="1277" spans="1:1" x14ac:dyDescent="0.2">
      <c r="A1277"/>
    </row>
    <row r="1278" spans="1:1" x14ac:dyDescent="0.2">
      <c r="A1278"/>
    </row>
    <row r="1279" spans="1:1" x14ac:dyDescent="0.2">
      <c r="A1279"/>
    </row>
    <row r="1280" spans="1:1" x14ac:dyDescent="0.2">
      <c r="A1280"/>
    </row>
    <row r="1281" spans="1:1" x14ac:dyDescent="0.2">
      <c r="A1281"/>
    </row>
    <row r="1282" spans="1:1" x14ac:dyDescent="0.2">
      <c r="A1282"/>
    </row>
    <row r="1283" spans="1:1" x14ac:dyDescent="0.2">
      <c r="A1283"/>
    </row>
    <row r="1284" spans="1:1" x14ac:dyDescent="0.2">
      <c r="A1284"/>
    </row>
    <row r="1285" spans="1:1" x14ac:dyDescent="0.2">
      <c r="A1285"/>
    </row>
    <row r="1286" spans="1:1" x14ac:dyDescent="0.2">
      <c r="A1286"/>
    </row>
    <row r="1287" spans="1:1" x14ac:dyDescent="0.2">
      <c r="A1287"/>
    </row>
    <row r="1288" spans="1:1" x14ac:dyDescent="0.2">
      <c r="A1288"/>
    </row>
    <row r="1289" spans="1:1" x14ac:dyDescent="0.2">
      <c r="A1289"/>
    </row>
    <row r="1290" spans="1:1" x14ac:dyDescent="0.2">
      <c r="A1290"/>
    </row>
    <row r="1291" spans="1:1" x14ac:dyDescent="0.2">
      <c r="A1291"/>
    </row>
    <row r="1292" spans="1:1" x14ac:dyDescent="0.2">
      <c r="A1292"/>
    </row>
    <row r="1293" spans="1:1" x14ac:dyDescent="0.2">
      <c r="A1293"/>
    </row>
    <row r="1294" spans="1:1" x14ac:dyDescent="0.2">
      <c r="A1294"/>
    </row>
    <row r="1295" spans="1:1" x14ac:dyDescent="0.2">
      <c r="A1295"/>
    </row>
    <row r="1296" spans="1:1" x14ac:dyDescent="0.2">
      <c r="A1296"/>
    </row>
    <row r="1297" spans="1:1" x14ac:dyDescent="0.2">
      <c r="A1297"/>
    </row>
    <row r="1298" spans="1:1" x14ac:dyDescent="0.2">
      <c r="A1298"/>
    </row>
    <row r="1299" spans="1:1" x14ac:dyDescent="0.2">
      <c r="A1299"/>
    </row>
    <row r="1300" spans="1:1" x14ac:dyDescent="0.2">
      <c r="A1300"/>
    </row>
    <row r="1301" spans="1:1" x14ac:dyDescent="0.2">
      <c r="A1301"/>
    </row>
    <row r="1302" spans="1:1" x14ac:dyDescent="0.2">
      <c r="A1302"/>
    </row>
    <row r="1303" spans="1:1" x14ac:dyDescent="0.2">
      <c r="A1303"/>
    </row>
    <row r="1304" spans="1:1" x14ac:dyDescent="0.2">
      <c r="A1304"/>
    </row>
    <row r="1305" spans="1:1" x14ac:dyDescent="0.2">
      <c r="A1305"/>
    </row>
    <row r="1306" spans="1:1" x14ac:dyDescent="0.2">
      <c r="A1306"/>
    </row>
    <row r="1307" spans="1:1" x14ac:dyDescent="0.2">
      <c r="A1307"/>
    </row>
    <row r="1308" spans="1:1" x14ac:dyDescent="0.2">
      <c r="A1308"/>
    </row>
    <row r="1309" spans="1:1" x14ac:dyDescent="0.2">
      <c r="A1309"/>
    </row>
    <row r="1310" spans="1:1" x14ac:dyDescent="0.2">
      <c r="A1310"/>
    </row>
    <row r="1311" spans="1:1" x14ac:dyDescent="0.2">
      <c r="A1311"/>
    </row>
    <row r="1312" spans="1:1" x14ac:dyDescent="0.2">
      <c r="A1312"/>
    </row>
    <row r="1313" spans="1:1" x14ac:dyDescent="0.2">
      <c r="A1313"/>
    </row>
    <row r="1314" spans="1:1" x14ac:dyDescent="0.2">
      <c r="A1314"/>
    </row>
    <row r="1315" spans="1:1" x14ac:dyDescent="0.2">
      <c r="A1315"/>
    </row>
    <row r="1316" spans="1:1" x14ac:dyDescent="0.2">
      <c r="A1316"/>
    </row>
    <row r="1317" spans="1:1" x14ac:dyDescent="0.2">
      <c r="A1317"/>
    </row>
    <row r="1318" spans="1:1" x14ac:dyDescent="0.2">
      <c r="A1318"/>
    </row>
    <row r="1319" spans="1:1" x14ac:dyDescent="0.2">
      <c r="A1319"/>
    </row>
    <row r="1320" spans="1:1" x14ac:dyDescent="0.2">
      <c r="A1320"/>
    </row>
    <row r="1321" spans="1:1" x14ac:dyDescent="0.2">
      <c r="A1321"/>
    </row>
    <row r="1322" spans="1:1" x14ac:dyDescent="0.2">
      <c r="A1322"/>
    </row>
    <row r="1323" spans="1:1" x14ac:dyDescent="0.2">
      <c r="A1323"/>
    </row>
    <row r="1324" spans="1:1" x14ac:dyDescent="0.2">
      <c r="A1324"/>
    </row>
    <row r="1325" spans="1:1" x14ac:dyDescent="0.2">
      <c r="A1325"/>
    </row>
    <row r="1326" spans="1:1" x14ac:dyDescent="0.2">
      <c r="A1326"/>
    </row>
    <row r="1327" spans="1:1" x14ac:dyDescent="0.2">
      <c r="A1327"/>
    </row>
    <row r="1328" spans="1:1" x14ac:dyDescent="0.2">
      <c r="A1328"/>
    </row>
    <row r="1329" spans="1:1" x14ac:dyDescent="0.2">
      <c r="A1329"/>
    </row>
    <row r="1330" spans="1:1" x14ac:dyDescent="0.2">
      <c r="A1330"/>
    </row>
    <row r="1331" spans="1:1" x14ac:dyDescent="0.2">
      <c r="A1331"/>
    </row>
    <row r="1332" spans="1:1" x14ac:dyDescent="0.2">
      <c r="A1332"/>
    </row>
    <row r="1333" spans="1:1" x14ac:dyDescent="0.2">
      <c r="A1333"/>
    </row>
    <row r="1334" spans="1:1" x14ac:dyDescent="0.2">
      <c r="A1334"/>
    </row>
    <row r="1335" spans="1:1" x14ac:dyDescent="0.2">
      <c r="A1335"/>
    </row>
    <row r="1336" spans="1:1" x14ac:dyDescent="0.2">
      <c r="A1336"/>
    </row>
    <row r="1337" spans="1:1" x14ac:dyDescent="0.2">
      <c r="A1337"/>
    </row>
    <row r="1338" spans="1:1" x14ac:dyDescent="0.2">
      <c r="A1338"/>
    </row>
    <row r="1339" spans="1:1" x14ac:dyDescent="0.2">
      <c r="A1339"/>
    </row>
    <row r="1340" spans="1:1" x14ac:dyDescent="0.2">
      <c r="A1340"/>
    </row>
    <row r="1341" spans="1:1" x14ac:dyDescent="0.2">
      <c r="A1341"/>
    </row>
    <row r="1342" spans="1:1" x14ac:dyDescent="0.2">
      <c r="A1342"/>
    </row>
    <row r="1343" spans="1:1" x14ac:dyDescent="0.2">
      <c r="A1343"/>
    </row>
    <row r="1344" spans="1:1" x14ac:dyDescent="0.2">
      <c r="A1344"/>
    </row>
    <row r="1345" spans="1:1" x14ac:dyDescent="0.2">
      <c r="A1345"/>
    </row>
    <row r="1346" spans="1:1" x14ac:dyDescent="0.2">
      <c r="A1346"/>
    </row>
    <row r="1347" spans="1:1" x14ac:dyDescent="0.2">
      <c r="A1347"/>
    </row>
    <row r="1348" spans="1:1" x14ac:dyDescent="0.2">
      <c r="A1348"/>
    </row>
    <row r="1349" spans="1:1" x14ac:dyDescent="0.2">
      <c r="A1349"/>
    </row>
    <row r="1350" spans="1:1" x14ac:dyDescent="0.2">
      <c r="A1350"/>
    </row>
    <row r="1351" spans="1:1" x14ac:dyDescent="0.2">
      <c r="A1351"/>
    </row>
    <row r="1352" spans="1:1" x14ac:dyDescent="0.2">
      <c r="A1352"/>
    </row>
    <row r="1353" spans="1:1" x14ac:dyDescent="0.2">
      <c r="A1353"/>
    </row>
    <row r="1354" spans="1:1" x14ac:dyDescent="0.2">
      <c r="A1354"/>
    </row>
    <row r="1355" spans="1:1" x14ac:dyDescent="0.2">
      <c r="A1355"/>
    </row>
    <row r="1356" spans="1:1" x14ac:dyDescent="0.2">
      <c r="A1356"/>
    </row>
    <row r="1357" spans="1:1" x14ac:dyDescent="0.2">
      <c r="A1357"/>
    </row>
    <row r="1358" spans="1:1" x14ac:dyDescent="0.2">
      <c r="A1358"/>
    </row>
    <row r="1359" spans="1:1" x14ac:dyDescent="0.2">
      <c r="A1359"/>
    </row>
    <row r="1360" spans="1:1" x14ac:dyDescent="0.2">
      <c r="A1360"/>
    </row>
    <row r="1361" spans="1:1" x14ac:dyDescent="0.2">
      <c r="A1361"/>
    </row>
    <row r="1362" spans="1:1" x14ac:dyDescent="0.2">
      <c r="A1362"/>
    </row>
    <row r="1363" spans="1:1" x14ac:dyDescent="0.2">
      <c r="A1363"/>
    </row>
    <row r="1364" spans="1:1" x14ac:dyDescent="0.2">
      <c r="A1364"/>
    </row>
    <row r="1365" spans="1:1" x14ac:dyDescent="0.2">
      <c r="A1365"/>
    </row>
    <row r="1366" spans="1:1" x14ac:dyDescent="0.2">
      <c r="A1366"/>
    </row>
    <row r="1367" spans="1:1" x14ac:dyDescent="0.2">
      <c r="A1367"/>
    </row>
    <row r="1368" spans="1:1" x14ac:dyDescent="0.2">
      <c r="A1368"/>
    </row>
    <row r="1369" spans="1:1" x14ac:dyDescent="0.2">
      <c r="A1369"/>
    </row>
    <row r="1370" spans="1:1" x14ac:dyDescent="0.2">
      <c r="A1370"/>
    </row>
    <row r="1371" spans="1:1" x14ac:dyDescent="0.2">
      <c r="A1371"/>
    </row>
    <row r="1372" spans="1:1" x14ac:dyDescent="0.2">
      <c r="A1372"/>
    </row>
    <row r="1373" spans="1:1" x14ac:dyDescent="0.2">
      <c r="A1373"/>
    </row>
    <row r="1374" spans="1:1" x14ac:dyDescent="0.2">
      <c r="A1374"/>
    </row>
    <row r="1375" spans="1:1" x14ac:dyDescent="0.2">
      <c r="A1375"/>
    </row>
    <row r="1376" spans="1:1" x14ac:dyDescent="0.2">
      <c r="A1376"/>
    </row>
    <row r="1377" spans="1:1" x14ac:dyDescent="0.2">
      <c r="A1377"/>
    </row>
    <row r="1378" spans="1:1" x14ac:dyDescent="0.2">
      <c r="A1378"/>
    </row>
    <row r="1379" spans="1:1" x14ac:dyDescent="0.2">
      <c r="A1379"/>
    </row>
    <row r="1380" spans="1:1" x14ac:dyDescent="0.2">
      <c r="A1380"/>
    </row>
    <row r="1381" spans="1:1" x14ac:dyDescent="0.2">
      <c r="A1381"/>
    </row>
    <row r="1382" spans="1:1" x14ac:dyDescent="0.2">
      <c r="A1382"/>
    </row>
    <row r="1383" spans="1:1" x14ac:dyDescent="0.2">
      <c r="A1383"/>
    </row>
    <row r="1384" spans="1:1" x14ac:dyDescent="0.2">
      <c r="A1384"/>
    </row>
    <row r="1385" spans="1:1" x14ac:dyDescent="0.2">
      <c r="A1385"/>
    </row>
    <row r="1386" spans="1:1" x14ac:dyDescent="0.2">
      <c r="A1386"/>
    </row>
    <row r="1387" spans="1:1" x14ac:dyDescent="0.2">
      <c r="A1387"/>
    </row>
    <row r="1388" spans="1:1" x14ac:dyDescent="0.2">
      <c r="A1388"/>
    </row>
    <row r="1389" spans="1:1" x14ac:dyDescent="0.2">
      <c r="A1389"/>
    </row>
    <row r="1390" spans="1:1" x14ac:dyDescent="0.2">
      <c r="A1390"/>
    </row>
    <row r="1391" spans="1:1" x14ac:dyDescent="0.2">
      <c r="A1391"/>
    </row>
    <row r="1392" spans="1:1" x14ac:dyDescent="0.2">
      <c r="A1392"/>
    </row>
    <row r="1393" spans="1:1" x14ac:dyDescent="0.2">
      <c r="A1393"/>
    </row>
    <row r="1394" spans="1:1" x14ac:dyDescent="0.2">
      <c r="A1394"/>
    </row>
    <row r="1395" spans="1:1" x14ac:dyDescent="0.2">
      <c r="A1395"/>
    </row>
    <row r="1396" spans="1:1" x14ac:dyDescent="0.2">
      <c r="A1396"/>
    </row>
    <row r="1397" spans="1:1" x14ac:dyDescent="0.2">
      <c r="A1397"/>
    </row>
    <row r="1398" spans="1:1" x14ac:dyDescent="0.2">
      <c r="A1398"/>
    </row>
    <row r="1399" spans="1:1" x14ac:dyDescent="0.2">
      <c r="A1399"/>
    </row>
    <row r="1400" spans="1:1" x14ac:dyDescent="0.2">
      <c r="A1400"/>
    </row>
    <row r="1401" spans="1:1" x14ac:dyDescent="0.2">
      <c r="A1401"/>
    </row>
    <row r="1402" spans="1:1" x14ac:dyDescent="0.2">
      <c r="A1402"/>
    </row>
    <row r="1403" spans="1:1" x14ac:dyDescent="0.2">
      <c r="A1403"/>
    </row>
    <row r="1404" spans="1:1" x14ac:dyDescent="0.2">
      <c r="A1404"/>
    </row>
    <row r="1405" spans="1:1" x14ac:dyDescent="0.2">
      <c r="A1405"/>
    </row>
    <row r="1406" spans="1:1" x14ac:dyDescent="0.2">
      <c r="A1406"/>
    </row>
    <row r="1407" spans="1:1" x14ac:dyDescent="0.2">
      <c r="A1407"/>
    </row>
    <row r="1408" spans="1:1" x14ac:dyDescent="0.2">
      <c r="A1408"/>
    </row>
    <row r="1409" spans="1:1" x14ac:dyDescent="0.2">
      <c r="A1409"/>
    </row>
    <row r="1410" spans="1:1" x14ac:dyDescent="0.2">
      <c r="A1410"/>
    </row>
    <row r="1411" spans="1:1" x14ac:dyDescent="0.2">
      <c r="A1411"/>
    </row>
    <row r="1412" spans="1:1" x14ac:dyDescent="0.2">
      <c r="A1412"/>
    </row>
    <row r="1413" spans="1:1" x14ac:dyDescent="0.2">
      <c r="A1413"/>
    </row>
    <row r="1414" spans="1:1" x14ac:dyDescent="0.2">
      <c r="A1414"/>
    </row>
    <row r="1415" spans="1:1" x14ac:dyDescent="0.2">
      <c r="A1415"/>
    </row>
    <row r="1416" spans="1:1" x14ac:dyDescent="0.2">
      <c r="A1416"/>
    </row>
    <row r="1417" spans="1:1" x14ac:dyDescent="0.2">
      <c r="A1417"/>
    </row>
    <row r="1418" spans="1:1" x14ac:dyDescent="0.2">
      <c r="A1418"/>
    </row>
    <row r="1419" spans="1:1" x14ac:dyDescent="0.2">
      <c r="A1419"/>
    </row>
    <row r="1420" spans="1:1" x14ac:dyDescent="0.2">
      <c r="A1420"/>
    </row>
    <row r="1421" spans="1:1" x14ac:dyDescent="0.2">
      <c r="A1421"/>
    </row>
    <row r="1422" spans="1:1" x14ac:dyDescent="0.2">
      <c r="A1422"/>
    </row>
    <row r="1423" spans="1:1" x14ac:dyDescent="0.2">
      <c r="A1423"/>
    </row>
    <row r="1424" spans="1:1" x14ac:dyDescent="0.2">
      <c r="A1424"/>
    </row>
    <row r="1425" spans="1:1" x14ac:dyDescent="0.2">
      <c r="A1425"/>
    </row>
    <row r="1426" spans="1:1" x14ac:dyDescent="0.2">
      <c r="A1426"/>
    </row>
    <row r="1427" spans="1:1" x14ac:dyDescent="0.2">
      <c r="A1427"/>
    </row>
    <row r="1428" spans="1:1" x14ac:dyDescent="0.2">
      <c r="A1428"/>
    </row>
    <row r="1429" spans="1:1" x14ac:dyDescent="0.2">
      <c r="A1429"/>
    </row>
    <row r="1430" spans="1:1" x14ac:dyDescent="0.2">
      <c r="A1430"/>
    </row>
    <row r="1431" spans="1:1" x14ac:dyDescent="0.2">
      <c r="A1431"/>
    </row>
    <row r="1432" spans="1:1" x14ac:dyDescent="0.2">
      <c r="A1432"/>
    </row>
    <row r="1433" spans="1:1" x14ac:dyDescent="0.2">
      <c r="A1433"/>
    </row>
    <row r="1434" spans="1:1" x14ac:dyDescent="0.2">
      <c r="A1434"/>
    </row>
    <row r="1435" spans="1:1" x14ac:dyDescent="0.2">
      <c r="A1435"/>
    </row>
    <row r="1436" spans="1:1" x14ac:dyDescent="0.2">
      <c r="A1436"/>
    </row>
    <row r="1437" spans="1:1" x14ac:dyDescent="0.2">
      <c r="A1437"/>
    </row>
    <row r="1438" spans="1:1" x14ac:dyDescent="0.2">
      <c r="A1438"/>
    </row>
    <row r="1439" spans="1:1" x14ac:dyDescent="0.2">
      <c r="A1439"/>
    </row>
    <row r="1440" spans="1:1" x14ac:dyDescent="0.2">
      <c r="A1440"/>
    </row>
    <row r="1441" spans="1:1" x14ac:dyDescent="0.2">
      <c r="A1441"/>
    </row>
    <row r="1442" spans="1:1" x14ac:dyDescent="0.2">
      <c r="A1442"/>
    </row>
    <row r="1443" spans="1:1" x14ac:dyDescent="0.2">
      <c r="A1443"/>
    </row>
    <row r="1444" spans="1:1" x14ac:dyDescent="0.2">
      <c r="A1444"/>
    </row>
    <row r="1445" spans="1:1" x14ac:dyDescent="0.2">
      <c r="A1445"/>
    </row>
    <row r="1446" spans="1:1" x14ac:dyDescent="0.2">
      <c r="A1446"/>
    </row>
    <row r="1447" spans="1:1" x14ac:dyDescent="0.2">
      <c r="A1447"/>
    </row>
    <row r="1448" spans="1:1" x14ac:dyDescent="0.2">
      <c r="A1448"/>
    </row>
    <row r="1449" spans="1:1" x14ac:dyDescent="0.2">
      <c r="A1449"/>
    </row>
    <row r="1450" spans="1:1" x14ac:dyDescent="0.2">
      <c r="A1450"/>
    </row>
    <row r="1451" spans="1:1" x14ac:dyDescent="0.2">
      <c r="A1451"/>
    </row>
    <row r="1452" spans="1:1" x14ac:dyDescent="0.2">
      <c r="A1452"/>
    </row>
    <row r="1453" spans="1:1" x14ac:dyDescent="0.2">
      <c r="A1453"/>
    </row>
    <row r="1454" spans="1:1" x14ac:dyDescent="0.2">
      <c r="A1454"/>
    </row>
    <row r="1455" spans="1:1" x14ac:dyDescent="0.2">
      <c r="A1455"/>
    </row>
    <row r="1456" spans="1:1" x14ac:dyDescent="0.2">
      <c r="A1456"/>
    </row>
    <row r="1457" spans="1:1" x14ac:dyDescent="0.2">
      <c r="A1457"/>
    </row>
    <row r="1458" spans="1:1" x14ac:dyDescent="0.2">
      <c r="A1458"/>
    </row>
    <row r="1459" spans="1:1" x14ac:dyDescent="0.2">
      <c r="A1459"/>
    </row>
    <row r="1460" spans="1:1" x14ac:dyDescent="0.2">
      <c r="A1460"/>
    </row>
    <row r="1461" spans="1:1" x14ac:dyDescent="0.2">
      <c r="A1461"/>
    </row>
    <row r="1462" spans="1:1" x14ac:dyDescent="0.2">
      <c r="A1462"/>
    </row>
    <row r="1463" spans="1:1" x14ac:dyDescent="0.2">
      <c r="A1463"/>
    </row>
    <row r="1464" spans="1:1" x14ac:dyDescent="0.2">
      <c r="A1464"/>
    </row>
    <row r="1465" spans="1:1" x14ac:dyDescent="0.2">
      <c r="A1465"/>
    </row>
    <row r="1466" spans="1:1" x14ac:dyDescent="0.2">
      <c r="A1466"/>
    </row>
    <row r="1467" spans="1:1" x14ac:dyDescent="0.2">
      <c r="A1467"/>
    </row>
    <row r="1468" spans="1:1" x14ac:dyDescent="0.2">
      <c r="A1468"/>
    </row>
    <row r="1469" spans="1:1" x14ac:dyDescent="0.2">
      <c r="A1469"/>
    </row>
    <row r="1470" spans="1:1" x14ac:dyDescent="0.2">
      <c r="A1470"/>
    </row>
    <row r="1471" spans="1:1" x14ac:dyDescent="0.2">
      <c r="A1471"/>
    </row>
    <row r="1472" spans="1:1" x14ac:dyDescent="0.2">
      <c r="A1472"/>
    </row>
    <row r="1473" spans="1:1" x14ac:dyDescent="0.2">
      <c r="A1473"/>
    </row>
    <row r="1474" spans="1:1" x14ac:dyDescent="0.2">
      <c r="A1474"/>
    </row>
    <row r="1475" spans="1:1" x14ac:dyDescent="0.2">
      <c r="A1475"/>
    </row>
    <row r="1476" spans="1:1" x14ac:dyDescent="0.2">
      <c r="A1476"/>
    </row>
    <row r="1477" spans="1:1" x14ac:dyDescent="0.2">
      <c r="A1477"/>
    </row>
    <row r="1478" spans="1:1" x14ac:dyDescent="0.2">
      <c r="A1478"/>
    </row>
    <row r="1479" spans="1:1" x14ac:dyDescent="0.2">
      <c r="A1479"/>
    </row>
    <row r="1480" spans="1:1" x14ac:dyDescent="0.2">
      <c r="A1480"/>
    </row>
    <row r="1481" spans="1:1" x14ac:dyDescent="0.2">
      <c r="A1481"/>
    </row>
    <row r="1482" spans="1:1" x14ac:dyDescent="0.2">
      <c r="A1482"/>
    </row>
    <row r="1483" spans="1:1" x14ac:dyDescent="0.2">
      <c r="A1483"/>
    </row>
    <row r="1484" spans="1:1" x14ac:dyDescent="0.2">
      <c r="A1484"/>
    </row>
    <row r="1485" spans="1:1" x14ac:dyDescent="0.2">
      <c r="A1485"/>
    </row>
    <row r="1486" spans="1:1" x14ac:dyDescent="0.2">
      <c r="A1486"/>
    </row>
    <row r="1487" spans="1:1" x14ac:dyDescent="0.2">
      <c r="A1487"/>
    </row>
    <row r="1488" spans="1:1" x14ac:dyDescent="0.2">
      <c r="A1488"/>
    </row>
    <row r="1489" spans="1:1" x14ac:dyDescent="0.2">
      <c r="A1489"/>
    </row>
    <row r="1490" spans="1:1" x14ac:dyDescent="0.2">
      <c r="A1490"/>
    </row>
    <row r="1491" spans="1:1" x14ac:dyDescent="0.2">
      <c r="A1491"/>
    </row>
    <row r="1492" spans="1:1" x14ac:dyDescent="0.2">
      <c r="A1492"/>
    </row>
    <row r="1493" spans="1:1" x14ac:dyDescent="0.2">
      <c r="A1493"/>
    </row>
    <row r="1494" spans="1:1" x14ac:dyDescent="0.2">
      <c r="A1494"/>
    </row>
    <row r="1495" spans="1:1" x14ac:dyDescent="0.2">
      <c r="A1495"/>
    </row>
    <row r="1496" spans="1:1" x14ac:dyDescent="0.2">
      <c r="A1496"/>
    </row>
    <row r="1497" spans="1:1" x14ac:dyDescent="0.2">
      <c r="A1497"/>
    </row>
    <row r="1498" spans="1:1" x14ac:dyDescent="0.2">
      <c r="A1498"/>
    </row>
    <row r="1499" spans="1:1" x14ac:dyDescent="0.2">
      <c r="A1499"/>
    </row>
    <row r="1500" spans="1:1" x14ac:dyDescent="0.2">
      <c r="A1500"/>
    </row>
    <row r="1501" spans="1:1" x14ac:dyDescent="0.2">
      <c r="A1501"/>
    </row>
    <row r="1502" spans="1:1" x14ac:dyDescent="0.2">
      <c r="A1502"/>
    </row>
    <row r="1503" spans="1:1" x14ac:dyDescent="0.2">
      <c r="A1503"/>
    </row>
    <row r="1504" spans="1:1" x14ac:dyDescent="0.2">
      <c r="A1504"/>
    </row>
    <row r="1505" spans="1:1" x14ac:dyDescent="0.2">
      <c r="A1505"/>
    </row>
    <row r="1506" spans="1:1" x14ac:dyDescent="0.2">
      <c r="A1506"/>
    </row>
    <row r="1507" spans="1:1" x14ac:dyDescent="0.2">
      <c r="A1507"/>
    </row>
    <row r="1508" spans="1:1" x14ac:dyDescent="0.2">
      <c r="A1508"/>
    </row>
    <row r="1509" spans="1:1" x14ac:dyDescent="0.2">
      <c r="A1509"/>
    </row>
    <row r="1510" spans="1:1" x14ac:dyDescent="0.2">
      <c r="A1510"/>
    </row>
    <row r="1511" spans="1:1" x14ac:dyDescent="0.2">
      <c r="A1511"/>
    </row>
    <row r="1512" spans="1:1" x14ac:dyDescent="0.2">
      <c r="A1512"/>
    </row>
    <row r="1513" spans="1:1" x14ac:dyDescent="0.2">
      <c r="A1513"/>
    </row>
    <row r="1514" spans="1:1" x14ac:dyDescent="0.2">
      <c r="A1514"/>
    </row>
    <row r="1515" spans="1:1" x14ac:dyDescent="0.2">
      <c r="A1515"/>
    </row>
    <row r="1516" spans="1:1" x14ac:dyDescent="0.2">
      <c r="A1516"/>
    </row>
    <row r="1517" spans="1:1" x14ac:dyDescent="0.2">
      <c r="A1517"/>
    </row>
    <row r="1518" spans="1:1" x14ac:dyDescent="0.2">
      <c r="A1518"/>
    </row>
    <row r="1519" spans="1:1" x14ac:dyDescent="0.2">
      <c r="A1519"/>
    </row>
    <row r="1520" spans="1:1" x14ac:dyDescent="0.2">
      <c r="A1520"/>
    </row>
    <row r="1521" spans="1:1" x14ac:dyDescent="0.2">
      <c r="A1521"/>
    </row>
    <row r="1522" spans="1:1" x14ac:dyDescent="0.2">
      <c r="A1522"/>
    </row>
    <row r="1523" spans="1:1" x14ac:dyDescent="0.2">
      <c r="A1523"/>
    </row>
    <row r="1524" spans="1:1" x14ac:dyDescent="0.2">
      <c r="A1524"/>
    </row>
    <row r="1525" spans="1:1" x14ac:dyDescent="0.2">
      <c r="A1525"/>
    </row>
    <row r="1526" spans="1:1" x14ac:dyDescent="0.2">
      <c r="A1526"/>
    </row>
    <row r="1527" spans="1:1" x14ac:dyDescent="0.2">
      <c r="A1527"/>
    </row>
    <row r="1528" spans="1:1" x14ac:dyDescent="0.2">
      <c r="A1528"/>
    </row>
    <row r="1529" spans="1:1" x14ac:dyDescent="0.2">
      <c r="A1529"/>
    </row>
    <row r="1530" spans="1:1" x14ac:dyDescent="0.2">
      <c r="A1530"/>
    </row>
    <row r="1531" spans="1:1" x14ac:dyDescent="0.2">
      <c r="A1531"/>
    </row>
    <row r="1532" spans="1:1" x14ac:dyDescent="0.2">
      <c r="A1532"/>
    </row>
    <row r="1533" spans="1:1" x14ac:dyDescent="0.2">
      <c r="A1533"/>
    </row>
    <row r="1534" spans="1:1" x14ac:dyDescent="0.2">
      <c r="A1534"/>
    </row>
    <row r="1535" spans="1:1" x14ac:dyDescent="0.2">
      <c r="A1535"/>
    </row>
    <row r="1536" spans="1:1" x14ac:dyDescent="0.2">
      <c r="A1536"/>
    </row>
    <row r="1537" spans="1:1" x14ac:dyDescent="0.2">
      <c r="A1537"/>
    </row>
    <row r="1538" spans="1:1" x14ac:dyDescent="0.2">
      <c r="A1538"/>
    </row>
    <row r="1539" spans="1:1" x14ac:dyDescent="0.2">
      <c r="A1539"/>
    </row>
    <row r="1540" spans="1:1" x14ac:dyDescent="0.2">
      <c r="A1540"/>
    </row>
    <row r="1541" spans="1:1" x14ac:dyDescent="0.2">
      <c r="A1541"/>
    </row>
    <row r="1542" spans="1:1" x14ac:dyDescent="0.2">
      <c r="A1542"/>
    </row>
    <row r="1543" spans="1:1" x14ac:dyDescent="0.2">
      <c r="A1543"/>
    </row>
    <row r="1544" spans="1:1" x14ac:dyDescent="0.2">
      <c r="A1544"/>
    </row>
    <row r="1545" spans="1:1" x14ac:dyDescent="0.2">
      <c r="A1545"/>
    </row>
    <row r="1546" spans="1:1" x14ac:dyDescent="0.2">
      <c r="A1546"/>
    </row>
    <row r="1547" spans="1:1" x14ac:dyDescent="0.2">
      <c r="A1547"/>
    </row>
    <row r="1548" spans="1:1" x14ac:dyDescent="0.2">
      <c r="A1548"/>
    </row>
    <row r="1549" spans="1:1" x14ac:dyDescent="0.2">
      <c r="A1549"/>
    </row>
    <row r="1550" spans="1:1" x14ac:dyDescent="0.2">
      <c r="A1550"/>
    </row>
    <row r="1551" spans="1:1" x14ac:dyDescent="0.2">
      <c r="A1551"/>
    </row>
    <row r="1552" spans="1:1" x14ac:dyDescent="0.2">
      <c r="A1552"/>
    </row>
    <row r="1553" spans="1:1" x14ac:dyDescent="0.2">
      <c r="A1553"/>
    </row>
    <row r="1554" spans="1:1" x14ac:dyDescent="0.2">
      <c r="A1554"/>
    </row>
    <row r="1555" spans="1:1" x14ac:dyDescent="0.2">
      <c r="A1555"/>
    </row>
    <row r="1556" spans="1:1" x14ac:dyDescent="0.2">
      <c r="A1556"/>
    </row>
    <row r="1557" spans="1:1" x14ac:dyDescent="0.2">
      <c r="A1557"/>
    </row>
    <row r="1558" spans="1:1" x14ac:dyDescent="0.2">
      <c r="A1558"/>
    </row>
    <row r="1559" spans="1:1" x14ac:dyDescent="0.2">
      <c r="A1559"/>
    </row>
    <row r="1560" spans="1:1" x14ac:dyDescent="0.2">
      <c r="A1560"/>
    </row>
    <row r="1561" spans="1:1" x14ac:dyDescent="0.2">
      <c r="A1561"/>
    </row>
    <row r="1562" spans="1:1" x14ac:dyDescent="0.2">
      <c r="A1562"/>
    </row>
    <row r="1563" spans="1:1" x14ac:dyDescent="0.2">
      <c r="A1563"/>
    </row>
    <row r="1564" spans="1:1" x14ac:dyDescent="0.2">
      <c r="A1564"/>
    </row>
    <row r="1565" spans="1:1" x14ac:dyDescent="0.2">
      <c r="A1565"/>
    </row>
    <row r="1566" spans="1:1" x14ac:dyDescent="0.2">
      <c r="A1566"/>
    </row>
    <row r="1567" spans="1:1" x14ac:dyDescent="0.2">
      <c r="A1567"/>
    </row>
    <row r="1568" spans="1:1" x14ac:dyDescent="0.2">
      <c r="A1568"/>
    </row>
    <row r="1569" spans="1:1" x14ac:dyDescent="0.2">
      <c r="A1569"/>
    </row>
    <row r="1570" spans="1:1" x14ac:dyDescent="0.2">
      <c r="A1570"/>
    </row>
    <row r="1571" spans="1:1" x14ac:dyDescent="0.2">
      <c r="A1571"/>
    </row>
    <row r="1572" spans="1:1" x14ac:dyDescent="0.2">
      <c r="A1572"/>
    </row>
    <row r="1573" spans="1:1" x14ac:dyDescent="0.2">
      <c r="A1573"/>
    </row>
    <row r="1574" spans="1:1" x14ac:dyDescent="0.2">
      <c r="A1574"/>
    </row>
    <row r="1575" spans="1:1" x14ac:dyDescent="0.2">
      <c r="A1575"/>
    </row>
    <row r="1576" spans="1:1" x14ac:dyDescent="0.2">
      <c r="A1576"/>
    </row>
    <row r="1577" spans="1:1" x14ac:dyDescent="0.2">
      <c r="A1577"/>
    </row>
    <row r="1578" spans="1:1" x14ac:dyDescent="0.2">
      <c r="A1578"/>
    </row>
    <row r="1579" spans="1:1" x14ac:dyDescent="0.2">
      <c r="A1579"/>
    </row>
    <row r="1580" spans="1:1" x14ac:dyDescent="0.2">
      <c r="A1580"/>
    </row>
    <row r="1581" spans="1:1" x14ac:dyDescent="0.2">
      <c r="A1581"/>
    </row>
    <row r="1582" spans="1:1" x14ac:dyDescent="0.2">
      <c r="A1582"/>
    </row>
    <row r="1583" spans="1:1" x14ac:dyDescent="0.2">
      <c r="A1583"/>
    </row>
    <row r="1584" spans="1:1" x14ac:dyDescent="0.2">
      <c r="A1584"/>
    </row>
    <row r="1585" spans="1:1" x14ac:dyDescent="0.2">
      <c r="A1585"/>
    </row>
    <row r="1586" spans="1:1" x14ac:dyDescent="0.2">
      <c r="A1586"/>
    </row>
    <row r="1587" spans="1:1" x14ac:dyDescent="0.2">
      <c r="A1587"/>
    </row>
    <row r="1588" spans="1:1" x14ac:dyDescent="0.2">
      <c r="A1588"/>
    </row>
    <row r="1589" spans="1:1" x14ac:dyDescent="0.2">
      <c r="A1589"/>
    </row>
    <row r="1590" spans="1:1" x14ac:dyDescent="0.2">
      <c r="A1590"/>
    </row>
    <row r="1591" spans="1:1" x14ac:dyDescent="0.2">
      <c r="A1591"/>
    </row>
    <row r="1592" spans="1:1" x14ac:dyDescent="0.2">
      <c r="A1592"/>
    </row>
    <row r="1593" spans="1:1" x14ac:dyDescent="0.2">
      <c r="A1593"/>
    </row>
    <row r="1594" spans="1:1" x14ac:dyDescent="0.2">
      <c r="A1594"/>
    </row>
    <row r="1595" spans="1:1" x14ac:dyDescent="0.2">
      <c r="A1595"/>
    </row>
    <row r="1596" spans="1:1" x14ac:dyDescent="0.2">
      <c r="A1596"/>
    </row>
    <row r="1597" spans="1:1" x14ac:dyDescent="0.2">
      <c r="A1597"/>
    </row>
    <row r="1598" spans="1:1" x14ac:dyDescent="0.2">
      <c r="A1598"/>
    </row>
    <row r="1599" spans="1:1" x14ac:dyDescent="0.2">
      <c r="A1599"/>
    </row>
    <row r="1600" spans="1:1" x14ac:dyDescent="0.2">
      <c r="A1600"/>
    </row>
    <row r="1601" spans="1:1" x14ac:dyDescent="0.2">
      <c r="A1601"/>
    </row>
    <row r="1602" spans="1:1" x14ac:dyDescent="0.2">
      <c r="A1602"/>
    </row>
    <row r="1603" spans="1:1" x14ac:dyDescent="0.2">
      <c r="A1603"/>
    </row>
    <row r="1604" spans="1:1" x14ac:dyDescent="0.2">
      <c r="A1604"/>
    </row>
    <row r="1605" spans="1:1" x14ac:dyDescent="0.2">
      <c r="A1605"/>
    </row>
    <row r="1606" spans="1:1" x14ac:dyDescent="0.2">
      <c r="A1606"/>
    </row>
    <row r="1607" spans="1:1" x14ac:dyDescent="0.2">
      <c r="A1607"/>
    </row>
    <row r="1608" spans="1:1" x14ac:dyDescent="0.2">
      <c r="A1608"/>
    </row>
    <row r="1609" spans="1:1" x14ac:dyDescent="0.2">
      <c r="A1609"/>
    </row>
    <row r="1610" spans="1:1" x14ac:dyDescent="0.2">
      <c r="A1610"/>
    </row>
    <row r="1611" spans="1:1" x14ac:dyDescent="0.2">
      <c r="A1611"/>
    </row>
    <row r="1612" spans="1:1" x14ac:dyDescent="0.2">
      <c r="A1612"/>
    </row>
    <row r="1613" spans="1:1" x14ac:dyDescent="0.2">
      <c r="A1613"/>
    </row>
    <row r="1614" spans="1:1" x14ac:dyDescent="0.2">
      <c r="A1614"/>
    </row>
    <row r="1615" spans="1:1" x14ac:dyDescent="0.2">
      <c r="A1615"/>
    </row>
    <row r="1616" spans="1:1" x14ac:dyDescent="0.2">
      <c r="A1616"/>
    </row>
    <row r="1617" spans="1:1" x14ac:dyDescent="0.2">
      <c r="A1617"/>
    </row>
    <row r="1618" spans="1:1" x14ac:dyDescent="0.2">
      <c r="A1618"/>
    </row>
    <row r="1619" spans="1:1" x14ac:dyDescent="0.2">
      <c r="A1619"/>
    </row>
    <row r="1620" spans="1:1" x14ac:dyDescent="0.2">
      <c r="A1620"/>
    </row>
    <row r="1621" spans="1:1" x14ac:dyDescent="0.2">
      <c r="A1621"/>
    </row>
    <row r="1622" spans="1:1" x14ac:dyDescent="0.2">
      <c r="A1622"/>
    </row>
    <row r="1623" spans="1:1" x14ac:dyDescent="0.2">
      <c r="A1623"/>
    </row>
    <row r="1624" spans="1:1" x14ac:dyDescent="0.2">
      <c r="A1624"/>
    </row>
    <row r="1625" spans="1:1" x14ac:dyDescent="0.2">
      <c r="A1625"/>
    </row>
    <row r="1626" spans="1:1" x14ac:dyDescent="0.2">
      <c r="A1626"/>
    </row>
    <row r="1627" spans="1:1" x14ac:dyDescent="0.2">
      <c r="A1627"/>
    </row>
    <row r="1628" spans="1:1" x14ac:dyDescent="0.2">
      <c r="A1628"/>
    </row>
    <row r="1629" spans="1:1" x14ac:dyDescent="0.2">
      <c r="A1629"/>
    </row>
    <row r="1630" spans="1:1" x14ac:dyDescent="0.2">
      <c r="A1630"/>
    </row>
    <row r="1631" spans="1:1" x14ac:dyDescent="0.2">
      <c r="A1631"/>
    </row>
    <row r="1632" spans="1:1" x14ac:dyDescent="0.2">
      <c r="A1632"/>
    </row>
    <row r="1633" spans="1:1" x14ac:dyDescent="0.2">
      <c r="A1633"/>
    </row>
    <row r="1634" spans="1:1" x14ac:dyDescent="0.2">
      <c r="A1634"/>
    </row>
    <row r="1635" spans="1:1" x14ac:dyDescent="0.2">
      <c r="A1635"/>
    </row>
    <row r="1636" spans="1:1" x14ac:dyDescent="0.2">
      <c r="A1636"/>
    </row>
    <row r="1637" spans="1:1" x14ac:dyDescent="0.2">
      <c r="A1637"/>
    </row>
    <row r="1638" spans="1:1" x14ac:dyDescent="0.2">
      <c r="A1638"/>
    </row>
    <row r="1639" spans="1:1" x14ac:dyDescent="0.2">
      <c r="A1639"/>
    </row>
    <row r="1640" spans="1:1" x14ac:dyDescent="0.2">
      <c r="A1640"/>
    </row>
    <row r="1641" spans="1:1" x14ac:dyDescent="0.2">
      <c r="A1641"/>
    </row>
    <row r="1642" spans="1:1" x14ac:dyDescent="0.2">
      <c r="A1642"/>
    </row>
    <row r="1643" spans="1:1" x14ac:dyDescent="0.2">
      <c r="A1643"/>
    </row>
    <row r="1644" spans="1:1" x14ac:dyDescent="0.2">
      <c r="A1644"/>
    </row>
    <row r="1645" spans="1:1" x14ac:dyDescent="0.2">
      <c r="A1645"/>
    </row>
    <row r="1646" spans="1:1" x14ac:dyDescent="0.2">
      <c r="A1646"/>
    </row>
    <row r="1647" spans="1:1" x14ac:dyDescent="0.2">
      <c r="A1647"/>
    </row>
    <row r="1648" spans="1:1" x14ac:dyDescent="0.2">
      <c r="A1648"/>
    </row>
    <row r="1649" spans="1:1" x14ac:dyDescent="0.2">
      <c r="A1649"/>
    </row>
    <row r="1650" spans="1:1" x14ac:dyDescent="0.2">
      <c r="A1650"/>
    </row>
    <row r="1651" spans="1:1" x14ac:dyDescent="0.2">
      <c r="A1651"/>
    </row>
    <row r="1652" spans="1:1" x14ac:dyDescent="0.2">
      <c r="A1652"/>
    </row>
    <row r="1653" spans="1:1" x14ac:dyDescent="0.2">
      <c r="A1653"/>
    </row>
    <row r="1654" spans="1:1" x14ac:dyDescent="0.2">
      <c r="A1654"/>
    </row>
    <row r="1655" spans="1:1" x14ac:dyDescent="0.2">
      <c r="A1655"/>
    </row>
    <row r="1656" spans="1:1" x14ac:dyDescent="0.2">
      <c r="A1656"/>
    </row>
    <row r="1657" spans="1:1" x14ac:dyDescent="0.2">
      <c r="A1657"/>
    </row>
    <row r="1658" spans="1:1" x14ac:dyDescent="0.2">
      <c r="A1658"/>
    </row>
    <row r="1659" spans="1:1" x14ac:dyDescent="0.2">
      <c r="A1659"/>
    </row>
    <row r="1660" spans="1:1" x14ac:dyDescent="0.2">
      <c r="A1660"/>
    </row>
    <row r="1661" spans="1:1" x14ac:dyDescent="0.2">
      <c r="A1661"/>
    </row>
    <row r="1662" spans="1:1" x14ac:dyDescent="0.2">
      <c r="A1662"/>
    </row>
    <row r="1663" spans="1:1" x14ac:dyDescent="0.2">
      <c r="A1663"/>
    </row>
    <row r="1664" spans="1:1" x14ac:dyDescent="0.2">
      <c r="A1664"/>
    </row>
    <row r="1665" spans="1:1" x14ac:dyDescent="0.2">
      <c r="A1665"/>
    </row>
    <row r="1666" spans="1:1" x14ac:dyDescent="0.2">
      <c r="A1666"/>
    </row>
    <row r="1667" spans="1:1" x14ac:dyDescent="0.2">
      <c r="A1667"/>
    </row>
    <row r="1668" spans="1:1" x14ac:dyDescent="0.2">
      <c r="A1668"/>
    </row>
    <row r="1669" spans="1:1" x14ac:dyDescent="0.2">
      <c r="A1669"/>
    </row>
    <row r="1670" spans="1:1" x14ac:dyDescent="0.2">
      <c r="A1670"/>
    </row>
    <row r="1671" spans="1:1" x14ac:dyDescent="0.2">
      <c r="A1671"/>
    </row>
    <row r="1672" spans="1:1" x14ac:dyDescent="0.2">
      <c r="A1672"/>
    </row>
    <row r="1673" spans="1:1" x14ac:dyDescent="0.2">
      <c r="A1673"/>
    </row>
    <row r="1674" spans="1:1" x14ac:dyDescent="0.2">
      <c r="A1674"/>
    </row>
    <row r="1675" spans="1:1" x14ac:dyDescent="0.2">
      <c r="A1675"/>
    </row>
    <row r="1676" spans="1:1" x14ac:dyDescent="0.2">
      <c r="A1676"/>
    </row>
    <row r="1677" spans="1:1" x14ac:dyDescent="0.2">
      <c r="A1677"/>
    </row>
    <row r="1678" spans="1:1" x14ac:dyDescent="0.2">
      <c r="A1678"/>
    </row>
    <row r="1679" spans="1:1" x14ac:dyDescent="0.2">
      <c r="A1679"/>
    </row>
    <row r="1680" spans="1:1" x14ac:dyDescent="0.2">
      <c r="A1680"/>
    </row>
    <row r="1681" spans="1:1" x14ac:dyDescent="0.2">
      <c r="A1681"/>
    </row>
    <row r="1682" spans="1:1" x14ac:dyDescent="0.2">
      <c r="A1682"/>
    </row>
    <row r="1683" spans="1:1" x14ac:dyDescent="0.2">
      <c r="A1683"/>
    </row>
    <row r="1684" spans="1:1" x14ac:dyDescent="0.2">
      <c r="A1684"/>
    </row>
    <row r="1685" spans="1:1" x14ac:dyDescent="0.2">
      <c r="A1685"/>
    </row>
    <row r="1686" spans="1:1" x14ac:dyDescent="0.2">
      <c r="A1686"/>
    </row>
    <row r="1687" spans="1:1" x14ac:dyDescent="0.2">
      <c r="A1687"/>
    </row>
    <row r="1688" spans="1:1" x14ac:dyDescent="0.2">
      <c r="A1688"/>
    </row>
    <row r="1689" spans="1:1" x14ac:dyDescent="0.2">
      <c r="A1689"/>
    </row>
    <row r="1690" spans="1:1" x14ac:dyDescent="0.2">
      <c r="A1690"/>
    </row>
    <row r="1691" spans="1:1" x14ac:dyDescent="0.2">
      <c r="A1691"/>
    </row>
    <row r="1692" spans="1:1" x14ac:dyDescent="0.2">
      <c r="A1692"/>
    </row>
    <row r="1693" spans="1:1" x14ac:dyDescent="0.2">
      <c r="A1693"/>
    </row>
    <row r="1694" spans="1:1" x14ac:dyDescent="0.2">
      <c r="A1694"/>
    </row>
    <row r="1695" spans="1:1" x14ac:dyDescent="0.2">
      <c r="A1695"/>
    </row>
    <row r="1696" spans="1:1" x14ac:dyDescent="0.2">
      <c r="A1696"/>
    </row>
    <row r="1697" spans="1:1" x14ac:dyDescent="0.2">
      <c r="A1697"/>
    </row>
    <row r="1698" spans="1:1" x14ac:dyDescent="0.2">
      <c r="A1698"/>
    </row>
    <row r="1699" spans="1:1" x14ac:dyDescent="0.2">
      <c r="A1699"/>
    </row>
    <row r="1700" spans="1:1" x14ac:dyDescent="0.2">
      <c r="A1700"/>
    </row>
    <row r="1701" spans="1:1" x14ac:dyDescent="0.2">
      <c r="A1701"/>
    </row>
    <row r="1702" spans="1:1" x14ac:dyDescent="0.2">
      <c r="A1702"/>
    </row>
    <row r="1703" spans="1:1" x14ac:dyDescent="0.2">
      <c r="A1703"/>
    </row>
    <row r="1704" spans="1:1" x14ac:dyDescent="0.2">
      <c r="A1704"/>
    </row>
    <row r="1705" spans="1:1" x14ac:dyDescent="0.2">
      <c r="A1705"/>
    </row>
    <row r="1706" spans="1:1" x14ac:dyDescent="0.2">
      <c r="A1706"/>
    </row>
    <row r="1707" spans="1:1" x14ac:dyDescent="0.2">
      <c r="A1707"/>
    </row>
    <row r="1708" spans="1:1" x14ac:dyDescent="0.2">
      <c r="A1708"/>
    </row>
    <row r="1709" spans="1:1" x14ac:dyDescent="0.2">
      <c r="A1709"/>
    </row>
    <row r="1710" spans="1:1" x14ac:dyDescent="0.2">
      <c r="A1710"/>
    </row>
    <row r="1711" spans="1:1" x14ac:dyDescent="0.2">
      <c r="A1711"/>
    </row>
    <row r="1712" spans="1:1" x14ac:dyDescent="0.2">
      <c r="A1712"/>
    </row>
    <row r="1713" spans="1:1" x14ac:dyDescent="0.2">
      <c r="A1713"/>
    </row>
    <row r="1714" spans="1:1" x14ac:dyDescent="0.2">
      <c r="A1714"/>
    </row>
    <row r="1715" spans="1:1" x14ac:dyDescent="0.2">
      <c r="A1715"/>
    </row>
    <row r="1716" spans="1:1" x14ac:dyDescent="0.2">
      <c r="A1716"/>
    </row>
    <row r="1717" spans="1:1" x14ac:dyDescent="0.2">
      <c r="A1717"/>
    </row>
    <row r="1718" spans="1:1" x14ac:dyDescent="0.2">
      <c r="A1718"/>
    </row>
    <row r="1719" spans="1:1" x14ac:dyDescent="0.2">
      <c r="A1719"/>
    </row>
    <row r="1720" spans="1:1" x14ac:dyDescent="0.2">
      <c r="A1720"/>
    </row>
    <row r="1721" spans="1:1" x14ac:dyDescent="0.2">
      <c r="A1721"/>
    </row>
    <row r="1722" spans="1:1" x14ac:dyDescent="0.2">
      <c r="A1722"/>
    </row>
    <row r="1723" spans="1:1" x14ac:dyDescent="0.2">
      <c r="A1723"/>
    </row>
    <row r="1724" spans="1:1" x14ac:dyDescent="0.2">
      <c r="A1724"/>
    </row>
    <row r="1725" spans="1:1" x14ac:dyDescent="0.2">
      <c r="A1725"/>
    </row>
    <row r="1726" spans="1:1" x14ac:dyDescent="0.2">
      <c r="A1726"/>
    </row>
    <row r="1727" spans="1:1" x14ac:dyDescent="0.2">
      <c r="A1727"/>
    </row>
    <row r="1728" spans="1:1" x14ac:dyDescent="0.2">
      <c r="A1728"/>
    </row>
    <row r="1729" spans="1:1" x14ac:dyDescent="0.2">
      <c r="A1729"/>
    </row>
    <row r="1730" spans="1:1" x14ac:dyDescent="0.2">
      <c r="A1730"/>
    </row>
    <row r="1731" spans="1:1" x14ac:dyDescent="0.2">
      <c r="A1731"/>
    </row>
    <row r="1732" spans="1:1" x14ac:dyDescent="0.2">
      <c r="A1732"/>
    </row>
    <row r="1733" spans="1:1" x14ac:dyDescent="0.2">
      <c r="A1733"/>
    </row>
    <row r="1734" spans="1:1" x14ac:dyDescent="0.2">
      <c r="A1734"/>
    </row>
    <row r="1735" spans="1:1" x14ac:dyDescent="0.2">
      <c r="A1735"/>
    </row>
    <row r="1736" spans="1:1" x14ac:dyDescent="0.2">
      <c r="A1736"/>
    </row>
    <row r="1737" spans="1:1" x14ac:dyDescent="0.2">
      <c r="A1737"/>
    </row>
    <row r="1738" spans="1:1" x14ac:dyDescent="0.2">
      <c r="A1738"/>
    </row>
    <row r="1739" spans="1:1" x14ac:dyDescent="0.2">
      <c r="A1739"/>
    </row>
    <row r="1740" spans="1:1" x14ac:dyDescent="0.2">
      <c r="A1740"/>
    </row>
    <row r="1741" spans="1:1" x14ac:dyDescent="0.2">
      <c r="A1741"/>
    </row>
    <row r="1742" spans="1:1" x14ac:dyDescent="0.2">
      <c r="A1742"/>
    </row>
    <row r="1743" spans="1:1" x14ac:dyDescent="0.2">
      <c r="A1743"/>
    </row>
    <row r="1744" spans="1:1" x14ac:dyDescent="0.2">
      <c r="A1744"/>
    </row>
    <row r="1745" spans="1:1" x14ac:dyDescent="0.2">
      <c r="A1745"/>
    </row>
    <row r="1746" spans="1:1" x14ac:dyDescent="0.2">
      <c r="A1746"/>
    </row>
    <row r="1747" spans="1:1" x14ac:dyDescent="0.2">
      <c r="A1747"/>
    </row>
    <row r="1748" spans="1:1" x14ac:dyDescent="0.2">
      <c r="A1748"/>
    </row>
    <row r="1749" spans="1:1" x14ac:dyDescent="0.2">
      <c r="A1749"/>
    </row>
    <row r="1750" spans="1:1" x14ac:dyDescent="0.2">
      <c r="A1750"/>
    </row>
    <row r="1751" spans="1:1" x14ac:dyDescent="0.2">
      <c r="A1751"/>
    </row>
    <row r="1752" spans="1:1" x14ac:dyDescent="0.2">
      <c r="A1752"/>
    </row>
    <row r="1753" spans="1:1" x14ac:dyDescent="0.2">
      <c r="A1753"/>
    </row>
    <row r="1754" spans="1:1" x14ac:dyDescent="0.2">
      <c r="A1754"/>
    </row>
    <row r="1755" spans="1:1" x14ac:dyDescent="0.2">
      <c r="A1755"/>
    </row>
    <row r="1756" spans="1:1" x14ac:dyDescent="0.2">
      <c r="A1756"/>
    </row>
    <row r="1757" spans="1:1" x14ac:dyDescent="0.2">
      <c r="A1757"/>
    </row>
    <row r="1758" spans="1:1" x14ac:dyDescent="0.2">
      <c r="A1758"/>
    </row>
    <row r="1759" spans="1:1" x14ac:dyDescent="0.2">
      <c r="A1759"/>
    </row>
    <row r="1760" spans="1:1" x14ac:dyDescent="0.2">
      <c r="A1760"/>
    </row>
    <row r="1761" spans="1:1" x14ac:dyDescent="0.2">
      <c r="A1761"/>
    </row>
    <row r="1762" spans="1:1" x14ac:dyDescent="0.2">
      <c r="A1762"/>
    </row>
    <row r="1763" spans="1:1" x14ac:dyDescent="0.2">
      <c r="A1763"/>
    </row>
    <row r="1764" spans="1:1" x14ac:dyDescent="0.2">
      <c r="A1764"/>
    </row>
    <row r="1765" spans="1:1" x14ac:dyDescent="0.2">
      <c r="A1765"/>
    </row>
    <row r="1766" spans="1:1" x14ac:dyDescent="0.2">
      <c r="A1766"/>
    </row>
    <row r="1767" spans="1:1" x14ac:dyDescent="0.2">
      <c r="A1767"/>
    </row>
    <row r="1768" spans="1:1" x14ac:dyDescent="0.2">
      <c r="A1768"/>
    </row>
    <row r="1769" spans="1:1" x14ac:dyDescent="0.2">
      <c r="A1769"/>
    </row>
    <row r="1770" spans="1:1" x14ac:dyDescent="0.2">
      <c r="A1770"/>
    </row>
    <row r="1771" spans="1:1" x14ac:dyDescent="0.2">
      <c r="A1771"/>
    </row>
    <row r="1772" spans="1:1" x14ac:dyDescent="0.2">
      <c r="A1772"/>
    </row>
    <row r="1773" spans="1:1" x14ac:dyDescent="0.2">
      <c r="A1773"/>
    </row>
    <row r="1774" spans="1:1" x14ac:dyDescent="0.2">
      <c r="A1774"/>
    </row>
    <row r="1775" spans="1:1" x14ac:dyDescent="0.2">
      <c r="A1775"/>
    </row>
    <row r="1776" spans="1:1" x14ac:dyDescent="0.2">
      <c r="A1776"/>
    </row>
    <row r="1777" spans="1:1" x14ac:dyDescent="0.2">
      <c r="A1777"/>
    </row>
    <row r="1778" spans="1:1" x14ac:dyDescent="0.2">
      <c r="A1778"/>
    </row>
    <row r="1779" spans="1:1" x14ac:dyDescent="0.2">
      <c r="A1779"/>
    </row>
    <row r="1780" spans="1:1" x14ac:dyDescent="0.2">
      <c r="A1780"/>
    </row>
    <row r="1781" spans="1:1" x14ac:dyDescent="0.2">
      <c r="A1781"/>
    </row>
    <row r="1782" spans="1:1" x14ac:dyDescent="0.2">
      <c r="A1782"/>
    </row>
    <row r="1783" spans="1:1" x14ac:dyDescent="0.2">
      <c r="A1783"/>
    </row>
    <row r="1784" spans="1:1" x14ac:dyDescent="0.2">
      <c r="A1784"/>
    </row>
    <row r="1785" spans="1:1" x14ac:dyDescent="0.2">
      <c r="A1785"/>
    </row>
    <row r="1786" spans="1:1" x14ac:dyDescent="0.2">
      <c r="A1786"/>
    </row>
    <row r="1787" spans="1:1" x14ac:dyDescent="0.2">
      <c r="A1787"/>
    </row>
    <row r="1788" spans="1:1" x14ac:dyDescent="0.2">
      <c r="A1788"/>
    </row>
    <row r="1789" spans="1:1" x14ac:dyDescent="0.2">
      <c r="A1789"/>
    </row>
    <row r="1790" spans="1:1" x14ac:dyDescent="0.2">
      <c r="A1790"/>
    </row>
    <row r="1791" spans="1:1" x14ac:dyDescent="0.2">
      <c r="A1791"/>
    </row>
    <row r="1792" spans="1:1" x14ac:dyDescent="0.2">
      <c r="A1792"/>
    </row>
    <row r="1793" spans="1:1" x14ac:dyDescent="0.2">
      <c r="A1793"/>
    </row>
    <row r="1794" spans="1:1" x14ac:dyDescent="0.2">
      <c r="A1794"/>
    </row>
    <row r="1795" spans="1:1" x14ac:dyDescent="0.2">
      <c r="A1795"/>
    </row>
    <row r="1796" spans="1:1" x14ac:dyDescent="0.2">
      <c r="A1796"/>
    </row>
    <row r="1797" spans="1:1" x14ac:dyDescent="0.2">
      <c r="A1797"/>
    </row>
    <row r="1798" spans="1:1" x14ac:dyDescent="0.2">
      <c r="A1798"/>
    </row>
    <row r="1799" spans="1:1" x14ac:dyDescent="0.2">
      <c r="A1799"/>
    </row>
    <row r="1800" spans="1:1" x14ac:dyDescent="0.2">
      <c r="A1800"/>
    </row>
    <row r="1801" spans="1:1" x14ac:dyDescent="0.2">
      <c r="A1801"/>
    </row>
    <row r="1802" spans="1:1" x14ac:dyDescent="0.2">
      <c r="A1802"/>
    </row>
    <row r="1803" spans="1:1" x14ac:dyDescent="0.2">
      <c r="A1803"/>
    </row>
    <row r="1804" spans="1:1" x14ac:dyDescent="0.2">
      <c r="A1804"/>
    </row>
    <row r="1805" spans="1:1" x14ac:dyDescent="0.2">
      <c r="A1805"/>
    </row>
    <row r="1806" spans="1:1" x14ac:dyDescent="0.2">
      <c r="A1806"/>
    </row>
    <row r="1807" spans="1:1" x14ac:dyDescent="0.2">
      <c r="A1807"/>
    </row>
    <row r="1808" spans="1:1" x14ac:dyDescent="0.2">
      <c r="A1808"/>
    </row>
    <row r="1809" spans="1:1" x14ac:dyDescent="0.2">
      <c r="A1809"/>
    </row>
    <row r="1810" spans="1:1" x14ac:dyDescent="0.2">
      <c r="A1810"/>
    </row>
    <row r="1811" spans="1:1" x14ac:dyDescent="0.2">
      <c r="A1811"/>
    </row>
    <row r="1812" spans="1:1" x14ac:dyDescent="0.2">
      <c r="A1812"/>
    </row>
    <row r="1813" spans="1:1" x14ac:dyDescent="0.2">
      <c r="A1813"/>
    </row>
    <row r="1814" spans="1:1" x14ac:dyDescent="0.2">
      <c r="A1814"/>
    </row>
    <row r="1815" spans="1:1" x14ac:dyDescent="0.2">
      <c r="A1815"/>
    </row>
    <row r="1816" spans="1:1" x14ac:dyDescent="0.2">
      <c r="A1816"/>
    </row>
    <row r="1817" spans="1:1" x14ac:dyDescent="0.2">
      <c r="A1817"/>
    </row>
    <row r="1818" spans="1:1" x14ac:dyDescent="0.2">
      <c r="A1818"/>
    </row>
    <row r="1819" spans="1:1" x14ac:dyDescent="0.2">
      <c r="A1819"/>
    </row>
    <row r="1820" spans="1:1" x14ac:dyDescent="0.2">
      <c r="A1820"/>
    </row>
    <row r="1821" spans="1:1" x14ac:dyDescent="0.2">
      <c r="A1821"/>
    </row>
    <row r="1822" spans="1:1" x14ac:dyDescent="0.2">
      <c r="A1822"/>
    </row>
    <row r="1823" spans="1:1" x14ac:dyDescent="0.2">
      <c r="A1823"/>
    </row>
    <row r="1824" spans="1:1" x14ac:dyDescent="0.2">
      <c r="A1824"/>
    </row>
    <row r="1825" spans="1:1" x14ac:dyDescent="0.2">
      <c r="A1825"/>
    </row>
    <row r="1826" spans="1:1" x14ac:dyDescent="0.2">
      <c r="A1826"/>
    </row>
    <row r="1827" spans="1:1" x14ac:dyDescent="0.2">
      <c r="A1827"/>
    </row>
    <row r="1828" spans="1:1" x14ac:dyDescent="0.2">
      <c r="A1828"/>
    </row>
    <row r="1829" spans="1:1" x14ac:dyDescent="0.2">
      <c r="A1829"/>
    </row>
    <row r="1830" spans="1:1" x14ac:dyDescent="0.2">
      <c r="A1830"/>
    </row>
    <row r="1831" spans="1:1" x14ac:dyDescent="0.2">
      <c r="A1831"/>
    </row>
    <row r="1832" spans="1:1" x14ac:dyDescent="0.2">
      <c r="A1832"/>
    </row>
    <row r="1833" spans="1:1" x14ac:dyDescent="0.2">
      <c r="A1833"/>
    </row>
    <row r="1834" spans="1:1" x14ac:dyDescent="0.2">
      <c r="A1834"/>
    </row>
    <row r="1835" spans="1:1" x14ac:dyDescent="0.2">
      <c r="A1835"/>
    </row>
    <row r="1836" spans="1:1" x14ac:dyDescent="0.2">
      <c r="A1836"/>
    </row>
    <row r="1837" spans="1:1" x14ac:dyDescent="0.2">
      <c r="A1837"/>
    </row>
    <row r="1838" spans="1:1" x14ac:dyDescent="0.2">
      <c r="A1838"/>
    </row>
    <row r="1839" spans="1:1" x14ac:dyDescent="0.2">
      <c r="A1839"/>
    </row>
    <row r="1840" spans="1:1" x14ac:dyDescent="0.2">
      <c r="A1840"/>
    </row>
    <row r="1841" spans="1:1" x14ac:dyDescent="0.2">
      <c r="A1841"/>
    </row>
    <row r="1842" spans="1:1" x14ac:dyDescent="0.2">
      <c r="A1842"/>
    </row>
    <row r="1843" spans="1:1" x14ac:dyDescent="0.2">
      <c r="A1843"/>
    </row>
    <row r="1844" spans="1:1" x14ac:dyDescent="0.2">
      <c r="A1844"/>
    </row>
    <row r="1845" spans="1:1" x14ac:dyDescent="0.2">
      <c r="A1845"/>
    </row>
    <row r="1846" spans="1:1" x14ac:dyDescent="0.2">
      <c r="A1846"/>
    </row>
    <row r="1847" spans="1:1" x14ac:dyDescent="0.2">
      <c r="A1847"/>
    </row>
    <row r="1848" spans="1:1" x14ac:dyDescent="0.2">
      <c r="A1848"/>
    </row>
    <row r="1849" spans="1:1" x14ac:dyDescent="0.2">
      <c r="A1849"/>
    </row>
    <row r="1850" spans="1:1" x14ac:dyDescent="0.2">
      <c r="A1850"/>
    </row>
    <row r="1851" spans="1:1" x14ac:dyDescent="0.2">
      <c r="A1851"/>
    </row>
    <row r="1852" spans="1:1" x14ac:dyDescent="0.2">
      <c r="A1852"/>
    </row>
    <row r="1853" spans="1:1" x14ac:dyDescent="0.2">
      <c r="A1853"/>
    </row>
    <row r="1854" spans="1:1" x14ac:dyDescent="0.2">
      <c r="A1854"/>
    </row>
    <row r="1855" spans="1:1" x14ac:dyDescent="0.2">
      <c r="A1855"/>
    </row>
    <row r="1856" spans="1:1" x14ac:dyDescent="0.2">
      <c r="A1856"/>
    </row>
    <row r="1857" spans="1:1" x14ac:dyDescent="0.2">
      <c r="A1857"/>
    </row>
    <row r="1858" spans="1:1" x14ac:dyDescent="0.2">
      <c r="A1858"/>
    </row>
    <row r="1859" spans="1:1" x14ac:dyDescent="0.2">
      <c r="A1859"/>
    </row>
    <row r="1860" spans="1:1" x14ac:dyDescent="0.2">
      <c r="A1860"/>
    </row>
    <row r="1861" spans="1:1" x14ac:dyDescent="0.2">
      <c r="A1861"/>
    </row>
    <row r="1862" spans="1:1" x14ac:dyDescent="0.2">
      <c r="A1862"/>
    </row>
    <row r="1863" spans="1:1" x14ac:dyDescent="0.2">
      <c r="A1863"/>
    </row>
    <row r="1864" spans="1:1" x14ac:dyDescent="0.2">
      <c r="A1864"/>
    </row>
    <row r="1865" spans="1:1" x14ac:dyDescent="0.2">
      <c r="A1865"/>
    </row>
    <row r="1866" spans="1:1" x14ac:dyDescent="0.2">
      <c r="A1866"/>
    </row>
    <row r="1867" spans="1:1" x14ac:dyDescent="0.2">
      <c r="A1867"/>
    </row>
    <row r="1868" spans="1:1" x14ac:dyDescent="0.2">
      <c r="A1868"/>
    </row>
    <row r="1869" spans="1:1" x14ac:dyDescent="0.2">
      <c r="A1869"/>
    </row>
    <row r="1870" spans="1:1" x14ac:dyDescent="0.2">
      <c r="A1870"/>
    </row>
    <row r="1871" spans="1:1" x14ac:dyDescent="0.2">
      <c r="A1871"/>
    </row>
    <row r="1872" spans="1:1" x14ac:dyDescent="0.2">
      <c r="A1872"/>
    </row>
    <row r="1873" spans="1:1" x14ac:dyDescent="0.2">
      <c r="A1873"/>
    </row>
    <row r="1874" spans="1:1" x14ac:dyDescent="0.2">
      <c r="A1874"/>
    </row>
    <row r="1875" spans="1:1" x14ac:dyDescent="0.2">
      <c r="A1875"/>
    </row>
    <row r="1876" spans="1:1" x14ac:dyDescent="0.2">
      <c r="A1876"/>
    </row>
    <row r="1877" spans="1:1" x14ac:dyDescent="0.2">
      <c r="A1877"/>
    </row>
    <row r="1878" spans="1:1" x14ac:dyDescent="0.2">
      <c r="A1878"/>
    </row>
    <row r="1879" spans="1:1" x14ac:dyDescent="0.2">
      <c r="A1879"/>
    </row>
    <row r="1880" spans="1:1" x14ac:dyDescent="0.2">
      <c r="A1880"/>
    </row>
    <row r="1881" spans="1:1" x14ac:dyDescent="0.2">
      <c r="A1881"/>
    </row>
    <row r="1882" spans="1:1" x14ac:dyDescent="0.2">
      <c r="A1882"/>
    </row>
    <row r="1883" spans="1:1" x14ac:dyDescent="0.2">
      <c r="A1883"/>
    </row>
    <row r="1884" spans="1:1" x14ac:dyDescent="0.2">
      <c r="A1884"/>
    </row>
    <row r="1885" spans="1:1" x14ac:dyDescent="0.2">
      <c r="A1885"/>
    </row>
    <row r="1886" spans="1:1" x14ac:dyDescent="0.2">
      <c r="A1886"/>
    </row>
    <row r="1887" spans="1:1" x14ac:dyDescent="0.2">
      <c r="A1887"/>
    </row>
    <row r="1888" spans="1:1" x14ac:dyDescent="0.2">
      <c r="A1888"/>
    </row>
    <row r="1889" spans="1:1" x14ac:dyDescent="0.2">
      <c r="A1889"/>
    </row>
    <row r="1890" spans="1:1" x14ac:dyDescent="0.2">
      <c r="A1890"/>
    </row>
    <row r="1891" spans="1:1" x14ac:dyDescent="0.2">
      <c r="A1891"/>
    </row>
    <row r="1892" spans="1:1" x14ac:dyDescent="0.2">
      <c r="A1892"/>
    </row>
    <row r="1893" spans="1:1" x14ac:dyDescent="0.2">
      <c r="A1893"/>
    </row>
    <row r="1894" spans="1:1" x14ac:dyDescent="0.2">
      <c r="A1894"/>
    </row>
    <row r="1895" spans="1:1" x14ac:dyDescent="0.2">
      <c r="A1895"/>
    </row>
    <row r="1896" spans="1:1" x14ac:dyDescent="0.2">
      <c r="A1896"/>
    </row>
    <row r="1897" spans="1:1" x14ac:dyDescent="0.2">
      <c r="A1897"/>
    </row>
    <row r="1898" spans="1:1" x14ac:dyDescent="0.2">
      <c r="A1898"/>
    </row>
    <row r="1899" spans="1:1" x14ac:dyDescent="0.2">
      <c r="A1899"/>
    </row>
    <row r="1900" spans="1:1" x14ac:dyDescent="0.2">
      <c r="A1900"/>
    </row>
    <row r="1901" spans="1:1" x14ac:dyDescent="0.2">
      <c r="A1901"/>
    </row>
    <row r="1902" spans="1:1" x14ac:dyDescent="0.2">
      <c r="A1902"/>
    </row>
    <row r="1903" spans="1:1" x14ac:dyDescent="0.2">
      <c r="A1903"/>
    </row>
    <row r="1904" spans="1:1" x14ac:dyDescent="0.2">
      <c r="A1904"/>
    </row>
    <row r="1905" spans="1:1" x14ac:dyDescent="0.2">
      <c r="A1905"/>
    </row>
    <row r="1906" spans="1:1" x14ac:dyDescent="0.2">
      <c r="A1906"/>
    </row>
    <row r="1907" spans="1:1" x14ac:dyDescent="0.2">
      <c r="A1907"/>
    </row>
    <row r="1908" spans="1:1" x14ac:dyDescent="0.2">
      <c r="A1908"/>
    </row>
    <row r="1909" spans="1:1" x14ac:dyDescent="0.2">
      <c r="A1909"/>
    </row>
    <row r="1910" spans="1:1" x14ac:dyDescent="0.2">
      <c r="A1910"/>
    </row>
    <row r="1911" spans="1:1" x14ac:dyDescent="0.2">
      <c r="A1911"/>
    </row>
    <row r="1912" spans="1:1" x14ac:dyDescent="0.2">
      <c r="A1912"/>
    </row>
    <row r="1913" spans="1:1" x14ac:dyDescent="0.2">
      <c r="A1913"/>
    </row>
    <row r="1914" spans="1:1" x14ac:dyDescent="0.2">
      <c r="A1914"/>
    </row>
    <row r="1915" spans="1:1" x14ac:dyDescent="0.2">
      <c r="A1915"/>
    </row>
    <row r="1916" spans="1:1" x14ac:dyDescent="0.2">
      <c r="A1916"/>
    </row>
    <row r="1917" spans="1:1" x14ac:dyDescent="0.2">
      <c r="A1917"/>
    </row>
    <row r="1918" spans="1:1" x14ac:dyDescent="0.2">
      <c r="A1918"/>
    </row>
    <row r="1919" spans="1:1" x14ac:dyDescent="0.2">
      <c r="A1919"/>
    </row>
    <row r="1920" spans="1:1" x14ac:dyDescent="0.2">
      <c r="A1920"/>
    </row>
    <row r="1921" spans="1:1" x14ac:dyDescent="0.2">
      <c r="A1921"/>
    </row>
    <row r="1922" spans="1:1" x14ac:dyDescent="0.2">
      <c r="A1922"/>
    </row>
    <row r="1923" spans="1:1" x14ac:dyDescent="0.2">
      <c r="A1923"/>
    </row>
    <row r="1924" spans="1:1" x14ac:dyDescent="0.2">
      <c r="A1924"/>
    </row>
    <row r="1925" spans="1:1" x14ac:dyDescent="0.2">
      <c r="A1925"/>
    </row>
    <row r="1926" spans="1:1" x14ac:dyDescent="0.2">
      <c r="A1926"/>
    </row>
    <row r="1927" spans="1:1" x14ac:dyDescent="0.2">
      <c r="A1927"/>
    </row>
    <row r="1928" spans="1:1" x14ac:dyDescent="0.2">
      <c r="A1928"/>
    </row>
    <row r="1929" spans="1:1" x14ac:dyDescent="0.2">
      <c r="A1929"/>
    </row>
    <row r="1930" spans="1:1" x14ac:dyDescent="0.2">
      <c r="A1930"/>
    </row>
    <row r="1931" spans="1:1" x14ac:dyDescent="0.2">
      <c r="A1931"/>
    </row>
    <row r="1932" spans="1:1" x14ac:dyDescent="0.2">
      <c r="A1932"/>
    </row>
    <row r="1933" spans="1:1" x14ac:dyDescent="0.2">
      <c r="A1933"/>
    </row>
    <row r="1934" spans="1:1" x14ac:dyDescent="0.2">
      <c r="A1934"/>
    </row>
    <row r="1935" spans="1:1" x14ac:dyDescent="0.2">
      <c r="A1935"/>
    </row>
    <row r="1936" spans="1:1" x14ac:dyDescent="0.2">
      <c r="A1936"/>
    </row>
    <row r="1937" spans="1:1" x14ac:dyDescent="0.2">
      <c r="A1937"/>
    </row>
    <row r="1938" spans="1:1" x14ac:dyDescent="0.2">
      <c r="A1938"/>
    </row>
    <row r="1939" spans="1:1" x14ac:dyDescent="0.2">
      <c r="A1939"/>
    </row>
    <row r="1940" spans="1:1" x14ac:dyDescent="0.2">
      <c r="A1940"/>
    </row>
    <row r="1941" spans="1:1" x14ac:dyDescent="0.2">
      <c r="A1941"/>
    </row>
    <row r="1942" spans="1:1" x14ac:dyDescent="0.2">
      <c r="A1942"/>
    </row>
    <row r="1943" spans="1:1" x14ac:dyDescent="0.2">
      <c r="A1943"/>
    </row>
    <row r="1944" spans="1:1" x14ac:dyDescent="0.2">
      <c r="A1944"/>
    </row>
    <row r="1945" spans="1:1" x14ac:dyDescent="0.2">
      <c r="A1945"/>
    </row>
    <row r="1946" spans="1:1" x14ac:dyDescent="0.2">
      <c r="A1946"/>
    </row>
    <row r="1947" spans="1:1" x14ac:dyDescent="0.2">
      <c r="A1947"/>
    </row>
    <row r="1948" spans="1:1" x14ac:dyDescent="0.2">
      <c r="A1948"/>
    </row>
    <row r="1949" spans="1:1" x14ac:dyDescent="0.2">
      <c r="A1949"/>
    </row>
    <row r="1950" spans="1:1" x14ac:dyDescent="0.2">
      <c r="A1950"/>
    </row>
    <row r="1951" spans="1:1" x14ac:dyDescent="0.2">
      <c r="A1951"/>
    </row>
    <row r="1952" spans="1:1" x14ac:dyDescent="0.2">
      <c r="A1952"/>
    </row>
    <row r="1953" spans="1:1" x14ac:dyDescent="0.2">
      <c r="A1953"/>
    </row>
    <row r="1954" spans="1:1" x14ac:dyDescent="0.2">
      <c r="A1954"/>
    </row>
    <row r="1955" spans="1:1" x14ac:dyDescent="0.2">
      <c r="A1955"/>
    </row>
    <row r="1956" spans="1:1" x14ac:dyDescent="0.2">
      <c r="A1956"/>
    </row>
    <row r="1957" spans="1:1" x14ac:dyDescent="0.2">
      <c r="A1957"/>
    </row>
    <row r="1958" spans="1:1" x14ac:dyDescent="0.2">
      <c r="A1958"/>
    </row>
    <row r="1959" spans="1:1" x14ac:dyDescent="0.2">
      <c r="A1959"/>
    </row>
    <row r="1960" spans="1:1" x14ac:dyDescent="0.2">
      <c r="A1960"/>
    </row>
    <row r="1961" spans="1:1" x14ac:dyDescent="0.2">
      <c r="A1961"/>
    </row>
    <row r="1962" spans="1:1" x14ac:dyDescent="0.2">
      <c r="A1962"/>
    </row>
    <row r="1963" spans="1:1" x14ac:dyDescent="0.2">
      <c r="A1963"/>
    </row>
    <row r="1964" spans="1:1" x14ac:dyDescent="0.2">
      <c r="A1964"/>
    </row>
    <row r="1965" spans="1:1" x14ac:dyDescent="0.2">
      <c r="A1965"/>
    </row>
    <row r="1966" spans="1:1" x14ac:dyDescent="0.2">
      <c r="A1966"/>
    </row>
    <row r="1967" spans="1:1" x14ac:dyDescent="0.2">
      <c r="A1967"/>
    </row>
    <row r="1968" spans="1:1" x14ac:dyDescent="0.2">
      <c r="A1968"/>
    </row>
    <row r="1969" spans="1:1" x14ac:dyDescent="0.2">
      <c r="A1969"/>
    </row>
    <row r="1970" spans="1:1" x14ac:dyDescent="0.2">
      <c r="A1970"/>
    </row>
    <row r="1971" spans="1:1" x14ac:dyDescent="0.2">
      <c r="A1971"/>
    </row>
    <row r="1972" spans="1:1" x14ac:dyDescent="0.2">
      <c r="A1972"/>
    </row>
    <row r="1973" spans="1:1" x14ac:dyDescent="0.2">
      <c r="A1973"/>
    </row>
    <row r="1974" spans="1:1" x14ac:dyDescent="0.2">
      <c r="A1974"/>
    </row>
    <row r="1975" spans="1:1" x14ac:dyDescent="0.2">
      <c r="A1975"/>
    </row>
    <row r="1976" spans="1:1" x14ac:dyDescent="0.2">
      <c r="A1976"/>
    </row>
    <row r="1977" spans="1:1" x14ac:dyDescent="0.2">
      <c r="A1977"/>
    </row>
    <row r="1978" spans="1:1" x14ac:dyDescent="0.2">
      <c r="A1978"/>
    </row>
    <row r="1979" spans="1:1" x14ac:dyDescent="0.2">
      <c r="A1979"/>
    </row>
    <row r="1980" spans="1:1" x14ac:dyDescent="0.2">
      <c r="A1980"/>
    </row>
    <row r="1981" spans="1:1" x14ac:dyDescent="0.2">
      <c r="A1981"/>
    </row>
    <row r="1982" spans="1:1" x14ac:dyDescent="0.2">
      <c r="A1982"/>
    </row>
    <row r="1983" spans="1:1" x14ac:dyDescent="0.2">
      <c r="A1983"/>
    </row>
    <row r="1984" spans="1:1" x14ac:dyDescent="0.2">
      <c r="A1984"/>
    </row>
    <row r="1985" spans="1:1" x14ac:dyDescent="0.2">
      <c r="A1985"/>
    </row>
    <row r="1986" spans="1:1" x14ac:dyDescent="0.2">
      <c r="A1986"/>
    </row>
    <row r="1987" spans="1:1" x14ac:dyDescent="0.2">
      <c r="A1987"/>
    </row>
    <row r="1988" spans="1:1" x14ac:dyDescent="0.2">
      <c r="A1988"/>
    </row>
    <row r="1989" spans="1:1" x14ac:dyDescent="0.2">
      <c r="A1989"/>
    </row>
    <row r="1990" spans="1:1" x14ac:dyDescent="0.2">
      <c r="A1990"/>
    </row>
    <row r="1991" spans="1:1" x14ac:dyDescent="0.2">
      <c r="A1991"/>
    </row>
    <row r="1992" spans="1:1" x14ac:dyDescent="0.2">
      <c r="A1992"/>
    </row>
    <row r="1993" spans="1:1" x14ac:dyDescent="0.2">
      <c r="A1993"/>
    </row>
    <row r="1994" spans="1:1" x14ac:dyDescent="0.2">
      <c r="A1994"/>
    </row>
    <row r="1995" spans="1:1" x14ac:dyDescent="0.2">
      <c r="A1995"/>
    </row>
    <row r="1996" spans="1:1" x14ac:dyDescent="0.2">
      <c r="A1996"/>
    </row>
    <row r="1997" spans="1:1" x14ac:dyDescent="0.2">
      <c r="A1997"/>
    </row>
    <row r="1998" spans="1:1" x14ac:dyDescent="0.2">
      <c r="A1998"/>
    </row>
    <row r="1999" spans="1:1" x14ac:dyDescent="0.2">
      <c r="A1999"/>
    </row>
    <row r="2000" spans="1:1" x14ac:dyDescent="0.2">
      <c r="A2000"/>
    </row>
    <row r="2001" spans="1:1" x14ac:dyDescent="0.2">
      <c r="A2001"/>
    </row>
    <row r="2002" spans="1:1" x14ac:dyDescent="0.2">
      <c r="A2002"/>
    </row>
    <row r="2003" spans="1:1" x14ac:dyDescent="0.2">
      <c r="A2003"/>
    </row>
    <row r="2004" spans="1:1" x14ac:dyDescent="0.2">
      <c r="A2004"/>
    </row>
    <row r="2005" spans="1:1" x14ac:dyDescent="0.2">
      <c r="A2005"/>
    </row>
    <row r="2006" spans="1:1" x14ac:dyDescent="0.2">
      <c r="A2006"/>
    </row>
    <row r="2007" spans="1:1" x14ac:dyDescent="0.2">
      <c r="A2007"/>
    </row>
    <row r="2008" spans="1:1" x14ac:dyDescent="0.2">
      <c r="A2008"/>
    </row>
    <row r="2009" spans="1:1" x14ac:dyDescent="0.2">
      <c r="A2009"/>
    </row>
    <row r="2010" spans="1:1" x14ac:dyDescent="0.2">
      <c r="A2010"/>
    </row>
    <row r="2011" spans="1:1" x14ac:dyDescent="0.2">
      <c r="A2011"/>
    </row>
    <row r="2012" spans="1:1" x14ac:dyDescent="0.2">
      <c r="A2012"/>
    </row>
    <row r="2013" spans="1:1" x14ac:dyDescent="0.2">
      <c r="A2013"/>
    </row>
    <row r="2014" spans="1:1" x14ac:dyDescent="0.2">
      <c r="A2014"/>
    </row>
    <row r="2015" spans="1:1" x14ac:dyDescent="0.2">
      <c r="A2015"/>
    </row>
    <row r="2016" spans="1:1" x14ac:dyDescent="0.2">
      <c r="A2016"/>
    </row>
    <row r="2017" spans="1:1" x14ac:dyDescent="0.2">
      <c r="A2017"/>
    </row>
    <row r="2018" spans="1:1" x14ac:dyDescent="0.2">
      <c r="A2018"/>
    </row>
    <row r="2019" spans="1:1" x14ac:dyDescent="0.2">
      <c r="A2019"/>
    </row>
    <row r="2020" spans="1:1" x14ac:dyDescent="0.2">
      <c r="A2020"/>
    </row>
    <row r="2021" spans="1:1" x14ac:dyDescent="0.2">
      <c r="A2021"/>
    </row>
    <row r="2022" spans="1:1" x14ac:dyDescent="0.2">
      <c r="A2022"/>
    </row>
    <row r="2023" spans="1:1" x14ac:dyDescent="0.2">
      <c r="A2023"/>
    </row>
    <row r="2024" spans="1:1" x14ac:dyDescent="0.2">
      <c r="A2024"/>
    </row>
    <row r="2025" spans="1:1" x14ac:dyDescent="0.2">
      <c r="A2025"/>
    </row>
    <row r="2026" spans="1:1" x14ac:dyDescent="0.2">
      <c r="A2026"/>
    </row>
    <row r="2027" spans="1:1" x14ac:dyDescent="0.2">
      <c r="A2027"/>
    </row>
    <row r="2028" spans="1:1" x14ac:dyDescent="0.2">
      <c r="A2028"/>
    </row>
    <row r="2029" spans="1:1" x14ac:dyDescent="0.2">
      <c r="A2029"/>
    </row>
    <row r="2030" spans="1:1" x14ac:dyDescent="0.2">
      <c r="A2030"/>
    </row>
    <row r="2031" spans="1:1" x14ac:dyDescent="0.2">
      <c r="A2031"/>
    </row>
    <row r="2032" spans="1:1" x14ac:dyDescent="0.2">
      <c r="A2032"/>
    </row>
    <row r="2033" spans="1:1" x14ac:dyDescent="0.2">
      <c r="A2033"/>
    </row>
    <row r="2034" spans="1:1" x14ac:dyDescent="0.2">
      <c r="A2034"/>
    </row>
    <row r="2035" spans="1:1" x14ac:dyDescent="0.2">
      <c r="A2035"/>
    </row>
    <row r="2036" spans="1:1" x14ac:dyDescent="0.2">
      <c r="A2036"/>
    </row>
    <row r="2037" spans="1:1" x14ac:dyDescent="0.2">
      <c r="A2037"/>
    </row>
    <row r="2038" spans="1:1" x14ac:dyDescent="0.2">
      <c r="A2038"/>
    </row>
    <row r="2039" spans="1:1" x14ac:dyDescent="0.2">
      <c r="A2039"/>
    </row>
    <row r="2040" spans="1:1" x14ac:dyDescent="0.2">
      <c r="A2040"/>
    </row>
    <row r="2041" spans="1:1" x14ac:dyDescent="0.2">
      <c r="A2041"/>
    </row>
    <row r="2042" spans="1:1" x14ac:dyDescent="0.2">
      <c r="A2042"/>
    </row>
    <row r="2043" spans="1:1" x14ac:dyDescent="0.2">
      <c r="A2043"/>
    </row>
    <row r="2044" spans="1:1" x14ac:dyDescent="0.2">
      <c r="A2044"/>
    </row>
    <row r="2045" spans="1:1" x14ac:dyDescent="0.2">
      <c r="A2045"/>
    </row>
    <row r="2046" spans="1:1" x14ac:dyDescent="0.2">
      <c r="A2046"/>
    </row>
    <row r="2047" spans="1:1" x14ac:dyDescent="0.2">
      <c r="A2047"/>
    </row>
    <row r="2048" spans="1:1" x14ac:dyDescent="0.2">
      <c r="A2048"/>
    </row>
    <row r="2049" spans="1:1" x14ac:dyDescent="0.2">
      <c r="A2049"/>
    </row>
    <row r="2050" spans="1:1" x14ac:dyDescent="0.2">
      <c r="A2050"/>
    </row>
    <row r="2051" spans="1:1" x14ac:dyDescent="0.2">
      <c r="A2051"/>
    </row>
    <row r="2052" spans="1:1" x14ac:dyDescent="0.2">
      <c r="A2052"/>
    </row>
    <row r="2053" spans="1:1" x14ac:dyDescent="0.2">
      <c r="A2053"/>
    </row>
    <row r="2054" spans="1:1" x14ac:dyDescent="0.2">
      <c r="A2054"/>
    </row>
    <row r="2055" spans="1:1" x14ac:dyDescent="0.2">
      <c r="A2055"/>
    </row>
    <row r="2056" spans="1:1" x14ac:dyDescent="0.2">
      <c r="A2056"/>
    </row>
    <row r="2057" spans="1:1" x14ac:dyDescent="0.2">
      <c r="A2057"/>
    </row>
    <row r="2058" spans="1:1" x14ac:dyDescent="0.2">
      <c r="A2058"/>
    </row>
    <row r="2059" spans="1:1" x14ac:dyDescent="0.2">
      <c r="A2059"/>
    </row>
    <row r="2060" spans="1:1" x14ac:dyDescent="0.2">
      <c r="A2060"/>
    </row>
    <row r="2061" spans="1:1" x14ac:dyDescent="0.2">
      <c r="A2061"/>
    </row>
    <row r="2062" spans="1:1" x14ac:dyDescent="0.2">
      <c r="A2062"/>
    </row>
    <row r="2063" spans="1:1" x14ac:dyDescent="0.2">
      <c r="A2063"/>
    </row>
    <row r="2064" spans="1:1" x14ac:dyDescent="0.2">
      <c r="A2064"/>
    </row>
    <row r="2065" spans="1:1" x14ac:dyDescent="0.2">
      <c r="A2065"/>
    </row>
    <row r="2066" spans="1:1" x14ac:dyDescent="0.2">
      <c r="A2066"/>
    </row>
    <row r="2067" spans="1:1" x14ac:dyDescent="0.2">
      <c r="A2067"/>
    </row>
    <row r="2068" spans="1:1" x14ac:dyDescent="0.2">
      <c r="A2068"/>
    </row>
    <row r="2069" spans="1:1" x14ac:dyDescent="0.2">
      <c r="A2069"/>
    </row>
    <row r="2070" spans="1:1" x14ac:dyDescent="0.2">
      <c r="A2070"/>
    </row>
    <row r="2071" spans="1:1" x14ac:dyDescent="0.2">
      <c r="A2071"/>
    </row>
    <row r="2072" spans="1:1" x14ac:dyDescent="0.2">
      <c r="A2072"/>
    </row>
    <row r="2073" spans="1:1" x14ac:dyDescent="0.2">
      <c r="A2073"/>
    </row>
    <row r="2074" spans="1:1" x14ac:dyDescent="0.2">
      <c r="A2074"/>
    </row>
    <row r="2075" spans="1:1" x14ac:dyDescent="0.2">
      <c r="A2075"/>
    </row>
    <row r="2076" spans="1:1" x14ac:dyDescent="0.2">
      <c r="A2076"/>
    </row>
    <row r="2077" spans="1:1" x14ac:dyDescent="0.2">
      <c r="A2077"/>
    </row>
    <row r="2078" spans="1:1" x14ac:dyDescent="0.2">
      <c r="A2078"/>
    </row>
    <row r="2079" spans="1:1" x14ac:dyDescent="0.2">
      <c r="A2079"/>
    </row>
    <row r="2080" spans="1:1" x14ac:dyDescent="0.2">
      <c r="A2080"/>
    </row>
    <row r="2081" spans="1:1" x14ac:dyDescent="0.2">
      <c r="A2081"/>
    </row>
    <row r="2082" spans="1:1" x14ac:dyDescent="0.2">
      <c r="A2082"/>
    </row>
    <row r="2083" spans="1:1" x14ac:dyDescent="0.2">
      <c r="A2083"/>
    </row>
    <row r="2084" spans="1:1" x14ac:dyDescent="0.2">
      <c r="A2084"/>
    </row>
    <row r="2085" spans="1:1" x14ac:dyDescent="0.2">
      <c r="A2085"/>
    </row>
    <row r="2086" spans="1:1" x14ac:dyDescent="0.2">
      <c r="A2086"/>
    </row>
    <row r="2087" spans="1:1" x14ac:dyDescent="0.2">
      <c r="A2087"/>
    </row>
    <row r="2088" spans="1:1" x14ac:dyDescent="0.2">
      <c r="A2088"/>
    </row>
    <row r="2089" spans="1:1" x14ac:dyDescent="0.2">
      <c r="A2089"/>
    </row>
    <row r="2090" spans="1:1" x14ac:dyDescent="0.2">
      <c r="A2090"/>
    </row>
    <row r="2091" spans="1:1" x14ac:dyDescent="0.2">
      <c r="A2091"/>
    </row>
    <row r="2092" spans="1:1" x14ac:dyDescent="0.2">
      <c r="A2092"/>
    </row>
    <row r="2093" spans="1:1" x14ac:dyDescent="0.2">
      <c r="A2093"/>
    </row>
    <row r="2094" spans="1:1" x14ac:dyDescent="0.2">
      <c r="A2094"/>
    </row>
    <row r="2095" spans="1:1" x14ac:dyDescent="0.2">
      <c r="A2095"/>
    </row>
    <row r="2096" spans="1:1" x14ac:dyDescent="0.2">
      <c r="A2096"/>
    </row>
    <row r="2097" spans="1:1" x14ac:dyDescent="0.2">
      <c r="A2097"/>
    </row>
    <row r="2098" spans="1:1" x14ac:dyDescent="0.2">
      <c r="A2098"/>
    </row>
    <row r="2099" spans="1:1" x14ac:dyDescent="0.2">
      <c r="A2099"/>
    </row>
    <row r="2100" spans="1:1" x14ac:dyDescent="0.2">
      <c r="A2100"/>
    </row>
    <row r="2101" spans="1:1" x14ac:dyDescent="0.2">
      <c r="A2101"/>
    </row>
    <row r="2102" spans="1:1" x14ac:dyDescent="0.2">
      <c r="A2102"/>
    </row>
    <row r="2103" spans="1:1" x14ac:dyDescent="0.2">
      <c r="A2103"/>
    </row>
    <row r="2104" spans="1:1" x14ac:dyDescent="0.2">
      <c r="A2104"/>
    </row>
    <row r="2105" spans="1:1" x14ac:dyDescent="0.2">
      <c r="A2105"/>
    </row>
    <row r="2106" spans="1:1" x14ac:dyDescent="0.2">
      <c r="A2106"/>
    </row>
    <row r="2107" spans="1:1" x14ac:dyDescent="0.2">
      <c r="A2107"/>
    </row>
    <row r="2108" spans="1:1" x14ac:dyDescent="0.2">
      <c r="A2108"/>
    </row>
    <row r="2109" spans="1:1" x14ac:dyDescent="0.2">
      <c r="A2109"/>
    </row>
    <row r="2110" spans="1:1" x14ac:dyDescent="0.2">
      <c r="A2110"/>
    </row>
    <row r="2111" spans="1:1" x14ac:dyDescent="0.2">
      <c r="A2111"/>
    </row>
    <row r="2112" spans="1:1" x14ac:dyDescent="0.2">
      <c r="A2112"/>
    </row>
    <row r="2113" spans="1:1" x14ac:dyDescent="0.2">
      <c r="A2113"/>
    </row>
    <row r="2114" spans="1:1" x14ac:dyDescent="0.2">
      <c r="A2114"/>
    </row>
    <row r="2115" spans="1:1" x14ac:dyDescent="0.2">
      <c r="A2115"/>
    </row>
    <row r="2116" spans="1:1" x14ac:dyDescent="0.2">
      <c r="A2116"/>
    </row>
    <row r="2117" spans="1:1" x14ac:dyDescent="0.2">
      <c r="A2117"/>
    </row>
    <row r="2118" spans="1:1" x14ac:dyDescent="0.2">
      <c r="A2118"/>
    </row>
    <row r="2119" spans="1:1" x14ac:dyDescent="0.2">
      <c r="A2119"/>
    </row>
    <row r="2120" spans="1:1" x14ac:dyDescent="0.2">
      <c r="A2120"/>
    </row>
    <row r="2121" spans="1:1" x14ac:dyDescent="0.2">
      <c r="A2121"/>
    </row>
    <row r="2122" spans="1:1" x14ac:dyDescent="0.2">
      <c r="A2122"/>
    </row>
    <row r="2123" spans="1:1" x14ac:dyDescent="0.2">
      <c r="A2123"/>
    </row>
    <row r="2124" spans="1:1" x14ac:dyDescent="0.2">
      <c r="A2124"/>
    </row>
    <row r="2125" spans="1:1" x14ac:dyDescent="0.2">
      <c r="A2125"/>
    </row>
    <row r="2126" spans="1:1" x14ac:dyDescent="0.2">
      <c r="A2126"/>
    </row>
    <row r="2127" spans="1:1" x14ac:dyDescent="0.2">
      <c r="A2127"/>
    </row>
    <row r="2128" spans="1:1" x14ac:dyDescent="0.2">
      <c r="A2128"/>
    </row>
    <row r="2129" spans="1:1" x14ac:dyDescent="0.2">
      <c r="A2129"/>
    </row>
    <row r="2130" spans="1:1" x14ac:dyDescent="0.2">
      <c r="A2130"/>
    </row>
    <row r="2131" spans="1:1" x14ac:dyDescent="0.2">
      <c r="A2131"/>
    </row>
    <row r="2132" spans="1:1" x14ac:dyDescent="0.2">
      <c r="A2132"/>
    </row>
    <row r="2133" spans="1:1" x14ac:dyDescent="0.2">
      <c r="A2133"/>
    </row>
    <row r="2134" spans="1:1" x14ac:dyDescent="0.2">
      <c r="A2134"/>
    </row>
    <row r="2135" spans="1:1" x14ac:dyDescent="0.2">
      <c r="A2135"/>
    </row>
    <row r="2136" spans="1:1" x14ac:dyDescent="0.2">
      <c r="A2136"/>
    </row>
    <row r="2137" spans="1:1" x14ac:dyDescent="0.2">
      <c r="A2137"/>
    </row>
    <row r="2138" spans="1:1" x14ac:dyDescent="0.2">
      <c r="A2138"/>
    </row>
    <row r="2139" spans="1:1" x14ac:dyDescent="0.2">
      <c r="A2139"/>
    </row>
    <row r="2140" spans="1:1" x14ac:dyDescent="0.2">
      <c r="A2140"/>
    </row>
    <row r="2141" spans="1:1" x14ac:dyDescent="0.2">
      <c r="A2141"/>
    </row>
    <row r="2142" spans="1:1" x14ac:dyDescent="0.2">
      <c r="A2142"/>
    </row>
    <row r="2143" spans="1:1" x14ac:dyDescent="0.2">
      <c r="A2143"/>
    </row>
    <row r="2144" spans="1:1" x14ac:dyDescent="0.2">
      <c r="A2144"/>
    </row>
    <row r="2145" spans="1:1" x14ac:dyDescent="0.2">
      <c r="A2145"/>
    </row>
    <row r="2146" spans="1:1" x14ac:dyDescent="0.2">
      <c r="A2146"/>
    </row>
    <row r="2147" spans="1:1" x14ac:dyDescent="0.2">
      <c r="A2147"/>
    </row>
    <row r="2148" spans="1:1" x14ac:dyDescent="0.2">
      <c r="A2148"/>
    </row>
    <row r="2149" spans="1:1" x14ac:dyDescent="0.2">
      <c r="A2149"/>
    </row>
    <row r="2150" spans="1:1" x14ac:dyDescent="0.2">
      <c r="A2150"/>
    </row>
    <row r="2151" spans="1:1" x14ac:dyDescent="0.2">
      <c r="A2151"/>
    </row>
    <row r="2152" spans="1:1" x14ac:dyDescent="0.2">
      <c r="A2152"/>
    </row>
    <row r="2153" spans="1:1" x14ac:dyDescent="0.2">
      <c r="A2153"/>
    </row>
    <row r="2154" spans="1:1" x14ac:dyDescent="0.2">
      <c r="A2154"/>
    </row>
    <row r="2155" spans="1:1" x14ac:dyDescent="0.2">
      <c r="A2155"/>
    </row>
    <row r="2156" spans="1:1" x14ac:dyDescent="0.2">
      <c r="A2156"/>
    </row>
    <row r="2157" spans="1:1" x14ac:dyDescent="0.2">
      <c r="A2157"/>
    </row>
    <row r="2158" spans="1:1" x14ac:dyDescent="0.2">
      <c r="A2158"/>
    </row>
    <row r="2159" spans="1:1" x14ac:dyDescent="0.2">
      <c r="A2159"/>
    </row>
    <row r="2160" spans="1:1" x14ac:dyDescent="0.2">
      <c r="A2160"/>
    </row>
    <row r="2161" spans="1:1" x14ac:dyDescent="0.2">
      <c r="A2161"/>
    </row>
    <row r="2162" spans="1:1" x14ac:dyDescent="0.2">
      <c r="A2162"/>
    </row>
    <row r="2163" spans="1:1" x14ac:dyDescent="0.2">
      <c r="A2163"/>
    </row>
    <row r="2164" spans="1:1" x14ac:dyDescent="0.2">
      <c r="A2164"/>
    </row>
    <row r="2165" spans="1:1" x14ac:dyDescent="0.2">
      <c r="A2165"/>
    </row>
    <row r="2166" spans="1:1" x14ac:dyDescent="0.2">
      <c r="A2166"/>
    </row>
    <row r="2167" spans="1:1" x14ac:dyDescent="0.2">
      <c r="A2167"/>
    </row>
    <row r="2168" spans="1:1" x14ac:dyDescent="0.2">
      <c r="A2168"/>
    </row>
    <row r="2169" spans="1:1" x14ac:dyDescent="0.2">
      <c r="A2169"/>
    </row>
    <row r="2170" spans="1:1" x14ac:dyDescent="0.2">
      <c r="A2170"/>
    </row>
    <row r="2171" spans="1:1" x14ac:dyDescent="0.2">
      <c r="A2171"/>
    </row>
    <row r="2172" spans="1:1" x14ac:dyDescent="0.2">
      <c r="A2172"/>
    </row>
    <row r="2173" spans="1:1" x14ac:dyDescent="0.2">
      <c r="A2173"/>
    </row>
    <row r="2174" spans="1:1" x14ac:dyDescent="0.2">
      <c r="A2174"/>
    </row>
    <row r="2175" spans="1:1" x14ac:dyDescent="0.2">
      <c r="A2175"/>
    </row>
    <row r="2176" spans="1:1" x14ac:dyDescent="0.2">
      <c r="A2176"/>
    </row>
    <row r="2177" spans="1:1" x14ac:dyDescent="0.2">
      <c r="A2177"/>
    </row>
    <row r="2178" spans="1:1" x14ac:dyDescent="0.2">
      <c r="A2178"/>
    </row>
    <row r="2179" spans="1:1" x14ac:dyDescent="0.2">
      <c r="A2179"/>
    </row>
    <row r="2180" spans="1:1" x14ac:dyDescent="0.2">
      <c r="A2180"/>
    </row>
    <row r="2181" spans="1:1" x14ac:dyDescent="0.2">
      <c r="A2181"/>
    </row>
    <row r="2182" spans="1:1" x14ac:dyDescent="0.2">
      <c r="A2182"/>
    </row>
    <row r="2183" spans="1:1" x14ac:dyDescent="0.2">
      <c r="A2183"/>
    </row>
    <row r="2184" spans="1:1" x14ac:dyDescent="0.2">
      <c r="A2184"/>
    </row>
    <row r="2185" spans="1:1" x14ac:dyDescent="0.2">
      <c r="A2185"/>
    </row>
    <row r="2186" spans="1:1" x14ac:dyDescent="0.2">
      <c r="A2186"/>
    </row>
    <row r="2187" spans="1:1" x14ac:dyDescent="0.2">
      <c r="A2187"/>
    </row>
    <row r="2188" spans="1:1" x14ac:dyDescent="0.2">
      <c r="A2188"/>
    </row>
    <row r="2189" spans="1:1" x14ac:dyDescent="0.2">
      <c r="A2189"/>
    </row>
    <row r="2190" spans="1:1" x14ac:dyDescent="0.2">
      <c r="A2190"/>
    </row>
    <row r="2191" spans="1:1" x14ac:dyDescent="0.2">
      <c r="A2191"/>
    </row>
    <row r="2192" spans="1:1" x14ac:dyDescent="0.2">
      <c r="A2192"/>
    </row>
    <row r="2193" spans="1:1" x14ac:dyDescent="0.2">
      <c r="A2193"/>
    </row>
    <row r="2194" spans="1:1" x14ac:dyDescent="0.2">
      <c r="A2194"/>
    </row>
    <row r="2195" spans="1:1" x14ac:dyDescent="0.2">
      <c r="A2195"/>
    </row>
    <row r="2196" spans="1:1" x14ac:dyDescent="0.2">
      <c r="A2196"/>
    </row>
    <row r="2197" spans="1:1" x14ac:dyDescent="0.2">
      <c r="A2197"/>
    </row>
    <row r="2198" spans="1:1" x14ac:dyDescent="0.2">
      <c r="A2198"/>
    </row>
    <row r="2199" spans="1:1" x14ac:dyDescent="0.2">
      <c r="A2199"/>
    </row>
    <row r="2200" spans="1:1" x14ac:dyDescent="0.2">
      <c r="A2200"/>
    </row>
    <row r="2201" spans="1:1" x14ac:dyDescent="0.2">
      <c r="A2201"/>
    </row>
    <row r="2202" spans="1:1" x14ac:dyDescent="0.2">
      <c r="A2202"/>
    </row>
    <row r="2203" spans="1:1" x14ac:dyDescent="0.2">
      <c r="A2203"/>
    </row>
    <row r="2204" spans="1:1" x14ac:dyDescent="0.2">
      <c r="A2204"/>
    </row>
    <row r="2205" spans="1:1" x14ac:dyDescent="0.2">
      <c r="A2205"/>
    </row>
    <row r="2206" spans="1:1" x14ac:dyDescent="0.2">
      <c r="A2206"/>
    </row>
    <row r="2207" spans="1:1" x14ac:dyDescent="0.2">
      <c r="A2207"/>
    </row>
    <row r="2208" spans="1:1" x14ac:dyDescent="0.2">
      <c r="A2208"/>
    </row>
    <row r="2209" spans="1:1" x14ac:dyDescent="0.2">
      <c r="A2209"/>
    </row>
    <row r="2210" spans="1:1" x14ac:dyDescent="0.2">
      <c r="A2210"/>
    </row>
    <row r="2211" spans="1:1" x14ac:dyDescent="0.2">
      <c r="A2211"/>
    </row>
    <row r="2212" spans="1:1" x14ac:dyDescent="0.2">
      <c r="A2212"/>
    </row>
    <row r="2213" spans="1:1" x14ac:dyDescent="0.2">
      <c r="A2213"/>
    </row>
    <row r="2214" spans="1:1" x14ac:dyDescent="0.2">
      <c r="A2214"/>
    </row>
    <row r="2215" spans="1:1" x14ac:dyDescent="0.2">
      <c r="A2215"/>
    </row>
    <row r="2216" spans="1:1" x14ac:dyDescent="0.2">
      <c r="A2216"/>
    </row>
    <row r="2217" spans="1:1" x14ac:dyDescent="0.2">
      <c r="A2217"/>
    </row>
    <row r="2218" spans="1:1" x14ac:dyDescent="0.2">
      <c r="A2218"/>
    </row>
    <row r="2219" spans="1:1" x14ac:dyDescent="0.2">
      <c r="A2219"/>
    </row>
    <row r="2220" spans="1:1" x14ac:dyDescent="0.2">
      <c r="A2220"/>
    </row>
    <row r="2221" spans="1:1" x14ac:dyDescent="0.2">
      <c r="A2221"/>
    </row>
    <row r="2222" spans="1:1" x14ac:dyDescent="0.2">
      <c r="A2222"/>
    </row>
    <row r="2223" spans="1:1" x14ac:dyDescent="0.2">
      <c r="A2223"/>
    </row>
    <row r="2224" spans="1:1" x14ac:dyDescent="0.2">
      <c r="A2224"/>
    </row>
    <row r="2225" spans="1:1" x14ac:dyDescent="0.2">
      <c r="A2225"/>
    </row>
    <row r="2226" spans="1:1" x14ac:dyDescent="0.2">
      <c r="A2226"/>
    </row>
    <row r="2227" spans="1:1" x14ac:dyDescent="0.2">
      <c r="A2227"/>
    </row>
    <row r="2228" spans="1:1" x14ac:dyDescent="0.2">
      <c r="A2228"/>
    </row>
    <row r="2229" spans="1:1" x14ac:dyDescent="0.2">
      <c r="A2229"/>
    </row>
    <row r="2230" spans="1:1" x14ac:dyDescent="0.2">
      <c r="A2230"/>
    </row>
    <row r="2231" spans="1:1" x14ac:dyDescent="0.2">
      <c r="A2231"/>
    </row>
    <row r="2232" spans="1:1" x14ac:dyDescent="0.2">
      <c r="A2232"/>
    </row>
    <row r="2233" spans="1:1" x14ac:dyDescent="0.2">
      <c r="A2233"/>
    </row>
    <row r="2234" spans="1:1" x14ac:dyDescent="0.2">
      <c r="A2234"/>
    </row>
    <row r="2235" spans="1:1" x14ac:dyDescent="0.2">
      <c r="A2235"/>
    </row>
    <row r="2236" spans="1:1" x14ac:dyDescent="0.2">
      <c r="A2236"/>
    </row>
    <row r="2237" spans="1:1" x14ac:dyDescent="0.2">
      <c r="A2237"/>
    </row>
    <row r="2238" spans="1:1" x14ac:dyDescent="0.2">
      <c r="A2238"/>
    </row>
    <row r="2239" spans="1:1" x14ac:dyDescent="0.2">
      <c r="A2239"/>
    </row>
    <row r="2240" spans="1:1" x14ac:dyDescent="0.2">
      <c r="A2240"/>
    </row>
    <row r="2241" spans="1:1" x14ac:dyDescent="0.2">
      <c r="A2241"/>
    </row>
    <row r="2242" spans="1:1" x14ac:dyDescent="0.2">
      <c r="A2242"/>
    </row>
    <row r="2243" spans="1:1" x14ac:dyDescent="0.2">
      <c r="A2243"/>
    </row>
    <row r="2244" spans="1:1" x14ac:dyDescent="0.2">
      <c r="A2244"/>
    </row>
    <row r="2245" spans="1:1" x14ac:dyDescent="0.2">
      <c r="A2245"/>
    </row>
    <row r="2246" spans="1:1" x14ac:dyDescent="0.2">
      <c r="A2246"/>
    </row>
    <row r="2247" spans="1:1" x14ac:dyDescent="0.2">
      <c r="A2247"/>
    </row>
    <row r="2248" spans="1:1" x14ac:dyDescent="0.2">
      <c r="A2248"/>
    </row>
    <row r="2249" spans="1:1" x14ac:dyDescent="0.2">
      <c r="A2249"/>
    </row>
    <row r="2250" spans="1:1" x14ac:dyDescent="0.2">
      <c r="A2250"/>
    </row>
    <row r="2251" spans="1:1" x14ac:dyDescent="0.2">
      <c r="A2251"/>
    </row>
    <row r="2252" spans="1:1" x14ac:dyDescent="0.2">
      <c r="A2252"/>
    </row>
    <row r="2253" spans="1:1" x14ac:dyDescent="0.2">
      <c r="A2253"/>
    </row>
    <row r="2254" spans="1:1" x14ac:dyDescent="0.2">
      <c r="A2254"/>
    </row>
    <row r="2255" spans="1:1" x14ac:dyDescent="0.2">
      <c r="A2255"/>
    </row>
    <row r="2256" spans="1:1" x14ac:dyDescent="0.2">
      <c r="A2256"/>
    </row>
    <row r="2257" spans="1:1" x14ac:dyDescent="0.2">
      <c r="A2257"/>
    </row>
    <row r="2258" spans="1:1" x14ac:dyDescent="0.2">
      <c r="A2258"/>
    </row>
    <row r="2259" spans="1:1" x14ac:dyDescent="0.2">
      <c r="A2259"/>
    </row>
    <row r="2260" spans="1:1" x14ac:dyDescent="0.2">
      <c r="A2260"/>
    </row>
    <row r="2261" spans="1:1" x14ac:dyDescent="0.2">
      <c r="A2261"/>
    </row>
    <row r="2262" spans="1:1" x14ac:dyDescent="0.2">
      <c r="A2262"/>
    </row>
    <row r="2263" spans="1:1" x14ac:dyDescent="0.2">
      <c r="A2263"/>
    </row>
    <row r="2264" spans="1:1" x14ac:dyDescent="0.2">
      <c r="A2264"/>
    </row>
    <row r="2265" spans="1:1" x14ac:dyDescent="0.2">
      <c r="A2265"/>
    </row>
    <row r="2266" spans="1:1" x14ac:dyDescent="0.2">
      <c r="A2266"/>
    </row>
    <row r="2267" spans="1:1" x14ac:dyDescent="0.2">
      <c r="A2267"/>
    </row>
    <row r="2268" spans="1:1" x14ac:dyDescent="0.2">
      <c r="A2268"/>
    </row>
    <row r="2269" spans="1:1" x14ac:dyDescent="0.2">
      <c r="A2269"/>
    </row>
    <row r="2270" spans="1:1" x14ac:dyDescent="0.2">
      <c r="A2270"/>
    </row>
    <row r="2271" spans="1:1" x14ac:dyDescent="0.2">
      <c r="A2271"/>
    </row>
    <row r="2272" spans="1:1" x14ac:dyDescent="0.2">
      <c r="A2272"/>
    </row>
    <row r="2273" spans="1:1" x14ac:dyDescent="0.2">
      <c r="A2273"/>
    </row>
    <row r="2274" spans="1:1" x14ac:dyDescent="0.2">
      <c r="A2274"/>
    </row>
    <row r="2275" spans="1:1" x14ac:dyDescent="0.2">
      <c r="A2275"/>
    </row>
    <row r="2276" spans="1:1" x14ac:dyDescent="0.2">
      <c r="A2276"/>
    </row>
    <row r="2277" spans="1:1" x14ac:dyDescent="0.2">
      <c r="A2277"/>
    </row>
    <row r="2278" spans="1:1" x14ac:dyDescent="0.2">
      <c r="A2278"/>
    </row>
    <row r="2279" spans="1:1" x14ac:dyDescent="0.2">
      <c r="A2279"/>
    </row>
    <row r="2280" spans="1:1" x14ac:dyDescent="0.2">
      <c r="A2280"/>
    </row>
    <row r="2281" spans="1:1" x14ac:dyDescent="0.2">
      <c r="A2281"/>
    </row>
    <row r="2282" spans="1:1" x14ac:dyDescent="0.2">
      <c r="A2282"/>
    </row>
    <row r="2283" spans="1:1" x14ac:dyDescent="0.2">
      <c r="A2283"/>
    </row>
    <row r="2284" spans="1:1" x14ac:dyDescent="0.2">
      <c r="A2284"/>
    </row>
    <row r="2285" spans="1:1" x14ac:dyDescent="0.2">
      <c r="A2285"/>
    </row>
    <row r="2286" spans="1:1" x14ac:dyDescent="0.2">
      <c r="A2286"/>
    </row>
    <row r="2287" spans="1:1" x14ac:dyDescent="0.2">
      <c r="A2287"/>
    </row>
    <row r="2288" spans="1:1" x14ac:dyDescent="0.2">
      <c r="A2288"/>
    </row>
    <row r="2289" spans="1:1" x14ac:dyDescent="0.2">
      <c r="A2289"/>
    </row>
    <row r="2290" spans="1:1" x14ac:dyDescent="0.2">
      <c r="A2290"/>
    </row>
    <row r="2291" spans="1:1" x14ac:dyDescent="0.2">
      <c r="A2291"/>
    </row>
    <row r="2292" spans="1:1" x14ac:dyDescent="0.2">
      <c r="A2292"/>
    </row>
    <row r="2293" spans="1:1" x14ac:dyDescent="0.2">
      <c r="A2293"/>
    </row>
    <row r="2294" spans="1:1" x14ac:dyDescent="0.2">
      <c r="A2294"/>
    </row>
    <row r="2295" spans="1:1" x14ac:dyDescent="0.2">
      <c r="A2295"/>
    </row>
    <row r="2296" spans="1:1" x14ac:dyDescent="0.2">
      <c r="A2296"/>
    </row>
    <row r="2297" spans="1:1" x14ac:dyDescent="0.2">
      <c r="A2297"/>
    </row>
    <row r="2298" spans="1:1" x14ac:dyDescent="0.2">
      <c r="A2298"/>
    </row>
    <row r="2299" spans="1:1" x14ac:dyDescent="0.2">
      <c r="A2299"/>
    </row>
    <row r="2300" spans="1:1" x14ac:dyDescent="0.2">
      <c r="A2300"/>
    </row>
    <row r="2301" spans="1:1" x14ac:dyDescent="0.2">
      <c r="A2301"/>
    </row>
    <row r="2302" spans="1:1" x14ac:dyDescent="0.2">
      <c r="A2302"/>
    </row>
    <row r="2303" spans="1:1" x14ac:dyDescent="0.2">
      <c r="A2303"/>
    </row>
    <row r="2304" spans="1:1" x14ac:dyDescent="0.2">
      <c r="A2304"/>
    </row>
    <row r="2305" spans="1:1" x14ac:dyDescent="0.2">
      <c r="A2305"/>
    </row>
    <row r="2306" spans="1:1" x14ac:dyDescent="0.2">
      <c r="A2306"/>
    </row>
    <row r="2307" spans="1:1" x14ac:dyDescent="0.2">
      <c r="A2307"/>
    </row>
    <row r="2308" spans="1:1" x14ac:dyDescent="0.2">
      <c r="A2308"/>
    </row>
    <row r="2309" spans="1:1" x14ac:dyDescent="0.2">
      <c r="A2309"/>
    </row>
    <row r="2310" spans="1:1" x14ac:dyDescent="0.2">
      <c r="A2310"/>
    </row>
    <row r="2311" spans="1:1" x14ac:dyDescent="0.2">
      <c r="A2311"/>
    </row>
    <row r="2312" spans="1:1" x14ac:dyDescent="0.2">
      <c r="A2312"/>
    </row>
    <row r="2313" spans="1:1" x14ac:dyDescent="0.2">
      <c r="A2313"/>
    </row>
    <row r="2314" spans="1:1" x14ac:dyDescent="0.2">
      <c r="A2314"/>
    </row>
    <row r="2315" spans="1:1" x14ac:dyDescent="0.2">
      <c r="A2315"/>
    </row>
    <row r="2316" spans="1:1" x14ac:dyDescent="0.2">
      <c r="A2316"/>
    </row>
    <row r="2317" spans="1:1" x14ac:dyDescent="0.2">
      <c r="A2317"/>
    </row>
    <row r="2318" spans="1:1" x14ac:dyDescent="0.2">
      <c r="A2318"/>
    </row>
    <row r="2319" spans="1:1" x14ac:dyDescent="0.2">
      <c r="A2319"/>
    </row>
    <row r="2320" spans="1:1" x14ac:dyDescent="0.2">
      <c r="A2320"/>
    </row>
    <row r="2321" spans="1:1" x14ac:dyDescent="0.2">
      <c r="A2321"/>
    </row>
    <row r="2322" spans="1:1" x14ac:dyDescent="0.2">
      <c r="A2322"/>
    </row>
    <row r="2323" spans="1:1" x14ac:dyDescent="0.2">
      <c r="A2323"/>
    </row>
    <row r="2324" spans="1:1" x14ac:dyDescent="0.2">
      <c r="A2324"/>
    </row>
    <row r="2325" spans="1:1" x14ac:dyDescent="0.2">
      <c r="A2325"/>
    </row>
    <row r="2326" spans="1:1" x14ac:dyDescent="0.2">
      <c r="A2326"/>
    </row>
    <row r="2327" spans="1:1" x14ac:dyDescent="0.2">
      <c r="A2327"/>
    </row>
    <row r="2328" spans="1:1" x14ac:dyDescent="0.2">
      <c r="A2328"/>
    </row>
    <row r="2329" spans="1:1" x14ac:dyDescent="0.2">
      <c r="A2329"/>
    </row>
    <row r="2330" spans="1:1" x14ac:dyDescent="0.2">
      <c r="A2330"/>
    </row>
    <row r="2331" spans="1:1" x14ac:dyDescent="0.2">
      <c r="A2331"/>
    </row>
    <row r="2332" spans="1:1" x14ac:dyDescent="0.2">
      <c r="A2332"/>
    </row>
    <row r="2333" spans="1:1" x14ac:dyDescent="0.2">
      <c r="A2333"/>
    </row>
    <row r="2334" spans="1:1" x14ac:dyDescent="0.2">
      <c r="A2334"/>
    </row>
    <row r="2335" spans="1:1" x14ac:dyDescent="0.2">
      <c r="A2335"/>
    </row>
    <row r="2336" spans="1:1" x14ac:dyDescent="0.2">
      <c r="A2336"/>
    </row>
    <row r="2337" spans="1:1" x14ac:dyDescent="0.2">
      <c r="A2337"/>
    </row>
    <row r="2338" spans="1:1" x14ac:dyDescent="0.2">
      <c r="A2338"/>
    </row>
    <row r="2339" spans="1:1" x14ac:dyDescent="0.2">
      <c r="A2339"/>
    </row>
    <row r="2340" spans="1:1" x14ac:dyDescent="0.2">
      <c r="A2340"/>
    </row>
    <row r="2341" spans="1:1" x14ac:dyDescent="0.2">
      <c r="A2341"/>
    </row>
    <row r="2342" spans="1:1" x14ac:dyDescent="0.2">
      <c r="A2342"/>
    </row>
    <row r="2343" spans="1:1" x14ac:dyDescent="0.2">
      <c r="A2343"/>
    </row>
    <row r="2344" spans="1:1" x14ac:dyDescent="0.2">
      <c r="A2344"/>
    </row>
    <row r="2345" spans="1:1" x14ac:dyDescent="0.2">
      <c r="A2345"/>
    </row>
    <row r="2346" spans="1:1" x14ac:dyDescent="0.2">
      <c r="A2346"/>
    </row>
    <row r="2347" spans="1:1" x14ac:dyDescent="0.2">
      <c r="A2347"/>
    </row>
    <row r="2348" spans="1:1" x14ac:dyDescent="0.2">
      <c r="A2348"/>
    </row>
    <row r="2349" spans="1:1" x14ac:dyDescent="0.2">
      <c r="A2349"/>
    </row>
    <row r="2350" spans="1:1" x14ac:dyDescent="0.2">
      <c r="A2350"/>
    </row>
    <row r="2351" spans="1:1" x14ac:dyDescent="0.2">
      <c r="A2351"/>
    </row>
    <row r="2352" spans="1:1" x14ac:dyDescent="0.2">
      <c r="A2352"/>
    </row>
    <row r="2353" spans="1:1" x14ac:dyDescent="0.2">
      <c r="A2353"/>
    </row>
    <row r="2354" spans="1:1" x14ac:dyDescent="0.2">
      <c r="A2354"/>
    </row>
    <row r="2355" spans="1:1" x14ac:dyDescent="0.2">
      <c r="A2355"/>
    </row>
    <row r="2356" spans="1:1" x14ac:dyDescent="0.2">
      <c r="A2356"/>
    </row>
    <row r="2357" spans="1:1" x14ac:dyDescent="0.2">
      <c r="A2357"/>
    </row>
    <row r="2358" spans="1:1" x14ac:dyDescent="0.2">
      <c r="A2358"/>
    </row>
    <row r="2359" spans="1:1" x14ac:dyDescent="0.2">
      <c r="A2359"/>
    </row>
    <row r="2360" spans="1:1" x14ac:dyDescent="0.2">
      <c r="A2360"/>
    </row>
    <row r="2361" spans="1:1" x14ac:dyDescent="0.2">
      <c r="A2361"/>
    </row>
    <row r="2362" spans="1:1" x14ac:dyDescent="0.2">
      <c r="A2362"/>
    </row>
    <row r="2363" spans="1:1" x14ac:dyDescent="0.2">
      <c r="A2363"/>
    </row>
    <row r="2364" spans="1:1" x14ac:dyDescent="0.2">
      <c r="A2364"/>
    </row>
    <row r="2365" spans="1:1" x14ac:dyDescent="0.2">
      <c r="A2365"/>
    </row>
    <row r="2366" spans="1:1" x14ac:dyDescent="0.2">
      <c r="A2366"/>
    </row>
    <row r="2367" spans="1:1" x14ac:dyDescent="0.2">
      <c r="A2367"/>
    </row>
    <row r="2368" spans="1:1" x14ac:dyDescent="0.2">
      <c r="A2368"/>
    </row>
    <row r="2369" spans="1:1" x14ac:dyDescent="0.2">
      <c r="A2369"/>
    </row>
    <row r="2370" spans="1:1" x14ac:dyDescent="0.2">
      <c r="A2370"/>
    </row>
    <row r="2371" spans="1:1" x14ac:dyDescent="0.2">
      <c r="A2371"/>
    </row>
    <row r="2372" spans="1:1" x14ac:dyDescent="0.2">
      <c r="A2372"/>
    </row>
    <row r="2373" spans="1:1" x14ac:dyDescent="0.2">
      <c r="A2373"/>
    </row>
    <row r="2374" spans="1:1" x14ac:dyDescent="0.2">
      <c r="A2374"/>
    </row>
    <row r="2375" spans="1:1" x14ac:dyDescent="0.2">
      <c r="A2375"/>
    </row>
    <row r="2376" spans="1:1" x14ac:dyDescent="0.2">
      <c r="A2376"/>
    </row>
    <row r="2377" spans="1:1" x14ac:dyDescent="0.2">
      <c r="A2377"/>
    </row>
    <row r="2378" spans="1:1" x14ac:dyDescent="0.2">
      <c r="A2378"/>
    </row>
    <row r="2379" spans="1:1" x14ac:dyDescent="0.2">
      <c r="A2379"/>
    </row>
    <row r="2380" spans="1:1" x14ac:dyDescent="0.2">
      <c r="A2380"/>
    </row>
    <row r="2381" spans="1:1" x14ac:dyDescent="0.2">
      <c r="A2381"/>
    </row>
    <row r="2382" spans="1:1" x14ac:dyDescent="0.2">
      <c r="A2382"/>
    </row>
    <row r="2383" spans="1:1" x14ac:dyDescent="0.2">
      <c r="A2383"/>
    </row>
    <row r="2384" spans="1:1" x14ac:dyDescent="0.2">
      <c r="A2384"/>
    </row>
    <row r="2385" spans="1:1" x14ac:dyDescent="0.2">
      <c r="A2385"/>
    </row>
    <row r="2386" spans="1:1" x14ac:dyDescent="0.2">
      <c r="A2386"/>
    </row>
    <row r="2387" spans="1:1" x14ac:dyDescent="0.2">
      <c r="A2387"/>
    </row>
    <row r="2388" spans="1:1" x14ac:dyDescent="0.2">
      <c r="A2388"/>
    </row>
    <row r="2389" spans="1:1" x14ac:dyDescent="0.2">
      <c r="A2389"/>
    </row>
    <row r="2390" spans="1:1" x14ac:dyDescent="0.2">
      <c r="A2390"/>
    </row>
    <row r="2391" spans="1:1" x14ac:dyDescent="0.2">
      <c r="A2391"/>
    </row>
    <row r="2392" spans="1:1" x14ac:dyDescent="0.2">
      <c r="A2392"/>
    </row>
    <row r="2393" spans="1:1" x14ac:dyDescent="0.2">
      <c r="A2393"/>
    </row>
    <row r="2394" spans="1:1" x14ac:dyDescent="0.2">
      <c r="A2394"/>
    </row>
    <row r="2395" spans="1:1" x14ac:dyDescent="0.2">
      <c r="A2395"/>
    </row>
    <row r="2396" spans="1:1" x14ac:dyDescent="0.2">
      <c r="A2396"/>
    </row>
    <row r="2397" spans="1:1" x14ac:dyDescent="0.2">
      <c r="A2397"/>
    </row>
    <row r="2398" spans="1:1" x14ac:dyDescent="0.2">
      <c r="A2398"/>
    </row>
    <row r="2399" spans="1:1" x14ac:dyDescent="0.2">
      <c r="A2399"/>
    </row>
    <row r="2400" spans="1:1" x14ac:dyDescent="0.2">
      <c r="A2400"/>
    </row>
    <row r="2401" spans="1:1" x14ac:dyDescent="0.2">
      <c r="A2401"/>
    </row>
    <row r="2402" spans="1:1" x14ac:dyDescent="0.2">
      <c r="A2402"/>
    </row>
    <row r="2403" spans="1:1" x14ac:dyDescent="0.2">
      <c r="A2403"/>
    </row>
    <row r="2404" spans="1:1" x14ac:dyDescent="0.2">
      <c r="A2404"/>
    </row>
    <row r="2405" spans="1:1" x14ac:dyDescent="0.2">
      <c r="A2405"/>
    </row>
    <row r="2406" spans="1:1" x14ac:dyDescent="0.2">
      <c r="A2406"/>
    </row>
    <row r="2407" spans="1:1" x14ac:dyDescent="0.2">
      <c r="A2407"/>
    </row>
    <row r="2408" spans="1:1" x14ac:dyDescent="0.2">
      <c r="A2408"/>
    </row>
    <row r="2409" spans="1:1" x14ac:dyDescent="0.2">
      <c r="A2409"/>
    </row>
    <row r="2410" spans="1:1" x14ac:dyDescent="0.2">
      <c r="A2410"/>
    </row>
    <row r="2411" spans="1:1" x14ac:dyDescent="0.2">
      <c r="A2411"/>
    </row>
    <row r="2412" spans="1:1" x14ac:dyDescent="0.2">
      <c r="A2412"/>
    </row>
    <row r="2413" spans="1:1" x14ac:dyDescent="0.2">
      <c r="A2413"/>
    </row>
    <row r="2414" spans="1:1" x14ac:dyDescent="0.2">
      <c r="A2414"/>
    </row>
    <row r="2415" spans="1:1" x14ac:dyDescent="0.2">
      <c r="A2415"/>
    </row>
    <row r="2416" spans="1:1" x14ac:dyDescent="0.2">
      <c r="A2416"/>
    </row>
    <row r="2417" spans="1:1" x14ac:dyDescent="0.2">
      <c r="A2417"/>
    </row>
    <row r="2418" spans="1:1" x14ac:dyDescent="0.2">
      <c r="A2418"/>
    </row>
    <row r="2419" spans="1:1" x14ac:dyDescent="0.2">
      <c r="A2419"/>
    </row>
    <row r="2420" spans="1:1" x14ac:dyDescent="0.2">
      <c r="A2420"/>
    </row>
    <row r="2421" spans="1:1" x14ac:dyDescent="0.2">
      <c r="A2421"/>
    </row>
    <row r="2422" spans="1:1" x14ac:dyDescent="0.2">
      <c r="A2422"/>
    </row>
    <row r="2423" spans="1:1" x14ac:dyDescent="0.2">
      <c r="A2423"/>
    </row>
    <row r="2424" spans="1:1" x14ac:dyDescent="0.2">
      <c r="A2424"/>
    </row>
    <row r="2425" spans="1:1" x14ac:dyDescent="0.2">
      <c r="A2425"/>
    </row>
    <row r="2426" spans="1:1" x14ac:dyDescent="0.2">
      <c r="A2426"/>
    </row>
    <row r="2427" spans="1:1" x14ac:dyDescent="0.2">
      <c r="A2427"/>
    </row>
    <row r="2428" spans="1:1" x14ac:dyDescent="0.2">
      <c r="A2428"/>
    </row>
    <row r="2429" spans="1:1" x14ac:dyDescent="0.2">
      <c r="A2429"/>
    </row>
    <row r="2430" spans="1:1" x14ac:dyDescent="0.2">
      <c r="A2430"/>
    </row>
    <row r="2431" spans="1:1" x14ac:dyDescent="0.2">
      <c r="A2431"/>
    </row>
    <row r="2432" spans="1:1" x14ac:dyDescent="0.2">
      <c r="A2432"/>
    </row>
    <row r="2433" spans="1:1" x14ac:dyDescent="0.2">
      <c r="A2433"/>
    </row>
    <row r="2434" spans="1:1" x14ac:dyDescent="0.2">
      <c r="A2434"/>
    </row>
    <row r="2435" spans="1:1" x14ac:dyDescent="0.2">
      <c r="A2435"/>
    </row>
    <row r="2436" spans="1:1" x14ac:dyDescent="0.2">
      <c r="A2436"/>
    </row>
    <row r="2437" spans="1:1" x14ac:dyDescent="0.2">
      <c r="A2437"/>
    </row>
    <row r="2438" spans="1:1" x14ac:dyDescent="0.2">
      <c r="A2438"/>
    </row>
    <row r="2439" spans="1:1" x14ac:dyDescent="0.2">
      <c r="A2439"/>
    </row>
    <row r="2440" spans="1:1" x14ac:dyDescent="0.2">
      <c r="A2440"/>
    </row>
    <row r="2441" spans="1:1" x14ac:dyDescent="0.2">
      <c r="A2441"/>
    </row>
    <row r="2442" spans="1:1" x14ac:dyDescent="0.2">
      <c r="A2442"/>
    </row>
    <row r="2443" spans="1:1" x14ac:dyDescent="0.2">
      <c r="A2443"/>
    </row>
    <row r="2444" spans="1:1" x14ac:dyDescent="0.2">
      <c r="A2444"/>
    </row>
    <row r="2445" spans="1:1" x14ac:dyDescent="0.2">
      <c r="A2445"/>
    </row>
    <row r="2446" spans="1:1" x14ac:dyDescent="0.2">
      <c r="A2446"/>
    </row>
    <row r="2447" spans="1:1" x14ac:dyDescent="0.2">
      <c r="A2447"/>
    </row>
    <row r="2448" spans="1:1" x14ac:dyDescent="0.2">
      <c r="A2448"/>
    </row>
    <row r="2449" spans="1:1" x14ac:dyDescent="0.2">
      <c r="A2449"/>
    </row>
    <row r="2450" spans="1:1" x14ac:dyDescent="0.2">
      <c r="A2450"/>
    </row>
    <row r="2451" spans="1:1" x14ac:dyDescent="0.2">
      <c r="A2451"/>
    </row>
    <row r="2452" spans="1:1" x14ac:dyDescent="0.2">
      <c r="A2452"/>
    </row>
    <row r="2453" spans="1:1" x14ac:dyDescent="0.2">
      <c r="A2453"/>
    </row>
    <row r="2454" spans="1:1" x14ac:dyDescent="0.2">
      <c r="A2454"/>
    </row>
    <row r="2455" spans="1:1" x14ac:dyDescent="0.2">
      <c r="A2455"/>
    </row>
    <row r="2456" spans="1:1" x14ac:dyDescent="0.2">
      <c r="A2456"/>
    </row>
    <row r="2457" spans="1:1" x14ac:dyDescent="0.2">
      <c r="A2457"/>
    </row>
    <row r="2458" spans="1:1" x14ac:dyDescent="0.2">
      <c r="A2458"/>
    </row>
    <row r="2459" spans="1:1" x14ac:dyDescent="0.2">
      <c r="A2459"/>
    </row>
    <row r="2460" spans="1:1" x14ac:dyDescent="0.2">
      <c r="A2460"/>
    </row>
    <row r="2461" spans="1:1" x14ac:dyDescent="0.2">
      <c r="A2461"/>
    </row>
    <row r="2462" spans="1:1" x14ac:dyDescent="0.2">
      <c r="A2462"/>
    </row>
    <row r="2463" spans="1:1" x14ac:dyDescent="0.2">
      <c r="A2463"/>
    </row>
    <row r="2464" spans="1:1" x14ac:dyDescent="0.2">
      <c r="A2464"/>
    </row>
    <row r="2465" spans="1:1" x14ac:dyDescent="0.2">
      <c r="A2465"/>
    </row>
    <row r="2466" spans="1:1" x14ac:dyDescent="0.2">
      <c r="A2466"/>
    </row>
    <row r="2467" spans="1:1" x14ac:dyDescent="0.2">
      <c r="A2467"/>
    </row>
    <row r="2468" spans="1:1" x14ac:dyDescent="0.2">
      <c r="A2468"/>
    </row>
    <row r="2469" spans="1:1" x14ac:dyDescent="0.2">
      <c r="A2469"/>
    </row>
    <row r="2470" spans="1:1" x14ac:dyDescent="0.2">
      <c r="A2470"/>
    </row>
    <row r="2471" spans="1:1" x14ac:dyDescent="0.2">
      <c r="A2471"/>
    </row>
    <row r="2472" spans="1:1" x14ac:dyDescent="0.2">
      <c r="A2472"/>
    </row>
    <row r="2473" spans="1:1" x14ac:dyDescent="0.2">
      <c r="A2473"/>
    </row>
    <row r="2474" spans="1:1" x14ac:dyDescent="0.2">
      <c r="A2474"/>
    </row>
    <row r="2475" spans="1:1" x14ac:dyDescent="0.2">
      <c r="A2475"/>
    </row>
    <row r="2476" spans="1:1" x14ac:dyDescent="0.2">
      <c r="A2476"/>
    </row>
    <row r="2477" spans="1:1" x14ac:dyDescent="0.2">
      <c r="A2477"/>
    </row>
    <row r="2478" spans="1:1" x14ac:dyDescent="0.2">
      <c r="A2478"/>
    </row>
    <row r="2479" spans="1:1" x14ac:dyDescent="0.2">
      <c r="A2479"/>
    </row>
    <row r="2480" spans="1:1" x14ac:dyDescent="0.2">
      <c r="A2480"/>
    </row>
    <row r="2481" spans="1:1" x14ac:dyDescent="0.2">
      <c r="A2481"/>
    </row>
    <row r="2482" spans="1:1" x14ac:dyDescent="0.2">
      <c r="A2482"/>
    </row>
    <row r="2483" spans="1:1" x14ac:dyDescent="0.2">
      <c r="A2483"/>
    </row>
    <row r="2484" spans="1:1" x14ac:dyDescent="0.2">
      <c r="A2484"/>
    </row>
    <row r="2485" spans="1:1" x14ac:dyDescent="0.2">
      <c r="A2485"/>
    </row>
    <row r="2486" spans="1:1" x14ac:dyDescent="0.2">
      <c r="A2486"/>
    </row>
    <row r="2487" spans="1:1" x14ac:dyDescent="0.2">
      <c r="A2487"/>
    </row>
    <row r="2488" spans="1:1" x14ac:dyDescent="0.2">
      <c r="A2488"/>
    </row>
    <row r="2489" spans="1:1" x14ac:dyDescent="0.2">
      <c r="A2489"/>
    </row>
    <row r="2490" spans="1:1" x14ac:dyDescent="0.2">
      <c r="A2490"/>
    </row>
    <row r="2491" spans="1:1" x14ac:dyDescent="0.2">
      <c r="A2491"/>
    </row>
    <row r="2492" spans="1:1" x14ac:dyDescent="0.2">
      <c r="A2492"/>
    </row>
    <row r="2493" spans="1:1" x14ac:dyDescent="0.2">
      <c r="A2493"/>
    </row>
    <row r="2494" spans="1:1" x14ac:dyDescent="0.2">
      <c r="A2494"/>
    </row>
    <row r="2495" spans="1:1" x14ac:dyDescent="0.2">
      <c r="A2495"/>
    </row>
    <row r="2496" spans="1:1" x14ac:dyDescent="0.2">
      <c r="A2496"/>
    </row>
    <row r="2497" spans="1:1" x14ac:dyDescent="0.2">
      <c r="A2497"/>
    </row>
    <row r="2498" spans="1:1" x14ac:dyDescent="0.2">
      <c r="A2498"/>
    </row>
    <row r="2499" spans="1:1" x14ac:dyDescent="0.2">
      <c r="A2499"/>
    </row>
    <row r="2500" spans="1:1" x14ac:dyDescent="0.2">
      <c r="A2500"/>
    </row>
    <row r="2501" spans="1:1" x14ac:dyDescent="0.2">
      <c r="A2501"/>
    </row>
    <row r="2502" spans="1:1" x14ac:dyDescent="0.2">
      <c r="A2502"/>
    </row>
    <row r="2503" spans="1:1" x14ac:dyDescent="0.2">
      <c r="A2503"/>
    </row>
    <row r="2504" spans="1:1" x14ac:dyDescent="0.2">
      <c r="A2504"/>
    </row>
    <row r="2505" spans="1:1" x14ac:dyDescent="0.2">
      <c r="A2505"/>
    </row>
    <row r="2506" spans="1:1" x14ac:dyDescent="0.2">
      <c r="A2506"/>
    </row>
    <row r="2507" spans="1:1" x14ac:dyDescent="0.2">
      <c r="A2507"/>
    </row>
    <row r="2508" spans="1:1" x14ac:dyDescent="0.2">
      <c r="A2508"/>
    </row>
    <row r="2509" spans="1:1" x14ac:dyDescent="0.2">
      <c r="A2509"/>
    </row>
    <row r="2510" spans="1:1" x14ac:dyDescent="0.2">
      <c r="A2510"/>
    </row>
    <row r="2511" spans="1:1" x14ac:dyDescent="0.2">
      <c r="A2511"/>
    </row>
    <row r="2512" spans="1:1" x14ac:dyDescent="0.2">
      <c r="A2512"/>
    </row>
    <row r="2513" spans="1:1" x14ac:dyDescent="0.2">
      <c r="A2513"/>
    </row>
    <row r="2514" spans="1:1" x14ac:dyDescent="0.2">
      <c r="A2514"/>
    </row>
    <row r="2515" spans="1:1" x14ac:dyDescent="0.2">
      <c r="A2515"/>
    </row>
    <row r="2516" spans="1:1" x14ac:dyDescent="0.2">
      <c r="A2516"/>
    </row>
    <row r="2517" spans="1:1" x14ac:dyDescent="0.2">
      <c r="A2517"/>
    </row>
    <row r="2518" spans="1:1" x14ac:dyDescent="0.2">
      <c r="A2518"/>
    </row>
    <row r="2519" spans="1:1" x14ac:dyDescent="0.2">
      <c r="A2519"/>
    </row>
    <row r="2520" spans="1:1" x14ac:dyDescent="0.2">
      <c r="A2520"/>
    </row>
    <row r="2521" spans="1:1" x14ac:dyDescent="0.2">
      <c r="A2521"/>
    </row>
    <row r="2522" spans="1:1" x14ac:dyDescent="0.2">
      <c r="A2522"/>
    </row>
    <row r="2523" spans="1:1" x14ac:dyDescent="0.2">
      <c r="A2523"/>
    </row>
    <row r="2524" spans="1:1" x14ac:dyDescent="0.2">
      <c r="A2524"/>
    </row>
    <row r="2525" spans="1:1" x14ac:dyDescent="0.2">
      <c r="A2525"/>
    </row>
    <row r="2526" spans="1:1" x14ac:dyDescent="0.2">
      <c r="A2526"/>
    </row>
    <row r="2527" spans="1:1" x14ac:dyDescent="0.2">
      <c r="A2527"/>
    </row>
    <row r="2528" spans="1:1" x14ac:dyDescent="0.2">
      <c r="A2528"/>
    </row>
    <row r="2529" spans="1:1" x14ac:dyDescent="0.2">
      <c r="A2529"/>
    </row>
    <row r="2530" spans="1:1" x14ac:dyDescent="0.2">
      <c r="A2530"/>
    </row>
    <row r="2531" spans="1:1" x14ac:dyDescent="0.2">
      <c r="A2531"/>
    </row>
    <row r="2532" spans="1:1" x14ac:dyDescent="0.2">
      <c r="A2532"/>
    </row>
    <row r="2533" spans="1:1" x14ac:dyDescent="0.2">
      <c r="A2533"/>
    </row>
    <row r="2534" spans="1:1" x14ac:dyDescent="0.2">
      <c r="A2534"/>
    </row>
    <row r="2535" spans="1:1" x14ac:dyDescent="0.2">
      <c r="A2535"/>
    </row>
    <row r="2536" spans="1:1" x14ac:dyDescent="0.2">
      <c r="A2536"/>
    </row>
    <row r="2537" spans="1:1" x14ac:dyDescent="0.2">
      <c r="A2537"/>
    </row>
    <row r="2538" spans="1:1" x14ac:dyDescent="0.2">
      <c r="A2538"/>
    </row>
    <row r="2539" spans="1:1" x14ac:dyDescent="0.2">
      <c r="A2539"/>
    </row>
    <row r="2540" spans="1:1" x14ac:dyDescent="0.2">
      <c r="A2540"/>
    </row>
    <row r="2541" spans="1:1" x14ac:dyDescent="0.2">
      <c r="A2541"/>
    </row>
    <row r="2542" spans="1:1" x14ac:dyDescent="0.2">
      <c r="A2542"/>
    </row>
    <row r="2543" spans="1:1" x14ac:dyDescent="0.2">
      <c r="A2543"/>
    </row>
    <row r="2544" spans="1:1" x14ac:dyDescent="0.2">
      <c r="A2544"/>
    </row>
    <row r="2545" spans="1:1" x14ac:dyDescent="0.2">
      <c r="A2545"/>
    </row>
    <row r="2546" spans="1:1" x14ac:dyDescent="0.2">
      <c r="A2546"/>
    </row>
    <row r="2547" spans="1:1" x14ac:dyDescent="0.2">
      <c r="A2547"/>
    </row>
    <row r="2548" spans="1:1" x14ac:dyDescent="0.2">
      <c r="A2548"/>
    </row>
    <row r="2549" spans="1:1" x14ac:dyDescent="0.2">
      <c r="A2549"/>
    </row>
    <row r="2550" spans="1:1" x14ac:dyDescent="0.2">
      <c r="A2550"/>
    </row>
    <row r="2551" spans="1:1" x14ac:dyDescent="0.2">
      <c r="A2551"/>
    </row>
    <row r="2552" spans="1:1" x14ac:dyDescent="0.2">
      <c r="A2552"/>
    </row>
    <row r="2553" spans="1:1" x14ac:dyDescent="0.2">
      <c r="A2553"/>
    </row>
    <row r="2554" spans="1:1" x14ac:dyDescent="0.2">
      <c r="A2554"/>
    </row>
    <row r="2555" spans="1:1" x14ac:dyDescent="0.2">
      <c r="A2555"/>
    </row>
    <row r="2556" spans="1:1" x14ac:dyDescent="0.2">
      <c r="A2556"/>
    </row>
    <row r="2557" spans="1:1" x14ac:dyDescent="0.2">
      <c r="A2557"/>
    </row>
    <row r="2558" spans="1:1" x14ac:dyDescent="0.2">
      <c r="A2558"/>
    </row>
    <row r="2559" spans="1:1" x14ac:dyDescent="0.2">
      <c r="A2559"/>
    </row>
    <row r="2560" spans="1:1" x14ac:dyDescent="0.2">
      <c r="A2560"/>
    </row>
    <row r="2561" spans="1:1" x14ac:dyDescent="0.2">
      <c r="A2561"/>
    </row>
    <row r="2562" spans="1:1" x14ac:dyDescent="0.2">
      <c r="A2562"/>
    </row>
    <row r="2563" spans="1:1" x14ac:dyDescent="0.2">
      <c r="A2563"/>
    </row>
    <row r="2564" spans="1:1" x14ac:dyDescent="0.2">
      <c r="A2564"/>
    </row>
    <row r="2565" spans="1:1" x14ac:dyDescent="0.2">
      <c r="A2565"/>
    </row>
    <row r="2566" spans="1:1" x14ac:dyDescent="0.2">
      <c r="A2566"/>
    </row>
    <row r="2567" spans="1:1" x14ac:dyDescent="0.2">
      <c r="A2567"/>
    </row>
    <row r="2568" spans="1:1" x14ac:dyDescent="0.2">
      <c r="A2568"/>
    </row>
    <row r="2569" spans="1:1" x14ac:dyDescent="0.2">
      <c r="A2569"/>
    </row>
    <row r="2570" spans="1:1" x14ac:dyDescent="0.2">
      <c r="A2570"/>
    </row>
    <row r="2571" spans="1:1" x14ac:dyDescent="0.2">
      <c r="A2571"/>
    </row>
    <row r="2572" spans="1:1" x14ac:dyDescent="0.2">
      <c r="A2572"/>
    </row>
    <row r="2573" spans="1:1" x14ac:dyDescent="0.2">
      <c r="A2573"/>
    </row>
    <row r="2574" spans="1:1" x14ac:dyDescent="0.2">
      <c r="A2574"/>
    </row>
    <row r="2575" spans="1:1" x14ac:dyDescent="0.2">
      <c r="A2575"/>
    </row>
    <row r="2576" spans="1:1" x14ac:dyDescent="0.2">
      <c r="A2576"/>
    </row>
    <row r="2577" spans="1:1" x14ac:dyDescent="0.2">
      <c r="A2577"/>
    </row>
    <row r="2578" spans="1:1" x14ac:dyDescent="0.2">
      <c r="A2578"/>
    </row>
    <row r="2579" spans="1:1" x14ac:dyDescent="0.2">
      <c r="A2579"/>
    </row>
    <row r="2580" spans="1:1" x14ac:dyDescent="0.2">
      <c r="A2580"/>
    </row>
    <row r="2581" spans="1:1" x14ac:dyDescent="0.2">
      <c r="A2581"/>
    </row>
    <row r="2582" spans="1:1" x14ac:dyDescent="0.2">
      <c r="A2582"/>
    </row>
    <row r="2583" spans="1:1" x14ac:dyDescent="0.2">
      <c r="A2583"/>
    </row>
    <row r="2584" spans="1:1" x14ac:dyDescent="0.2">
      <c r="A2584"/>
    </row>
    <row r="2585" spans="1:1" x14ac:dyDescent="0.2">
      <c r="A2585"/>
    </row>
    <row r="2586" spans="1:1" x14ac:dyDescent="0.2">
      <c r="A2586"/>
    </row>
    <row r="2587" spans="1:1" x14ac:dyDescent="0.2">
      <c r="A2587"/>
    </row>
    <row r="2588" spans="1:1" x14ac:dyDescent="0.2">
      <c r="A2588"/>
    </row>
    <row r="2589" spans="1:1" x14ac:dyDescent="0.2">
      <c r="A2589"/>
    </row>
    <row r="2590" spans="1:1" x14ac:dyDescent="0.2">
      <c r="A2590"/>
    </row>
    <row r="2591" spans="1:1" x14ac:dyDescent="0.2">
      <c r="A2591"/>
    </row>
    <row r="2592" spans="1:1" x14ac:dyDescent="0.2">
      <c r="A2592"/>
    </row>
    <row r="2593" spans="1:1" x14ac:dyDescent="0.2">
      <c r="A2593"/>
    </row>
    <row r="2594" spans="1:1" x14ac:dyDescent="0.2">
      <c r="A2594"/>
    </row>
    <row r="2595" spans="1:1" x14ac:dyDescent="0.2">
      <c r="A2595"/>
    </row>
    <row r="2596" spans="1:1" x14ac:dyDescent="0.2">
      <c r="A2596"/>
    </row>
    <row r="2597" spans="1:1" x14ac:dyDescent="0.2">
      <c r="A2597"/>
    </row>
    <row r="2598" spans="1:1" x14ac:dyDescent="0.2">
      <c r="A2598"/>
    </row>
    <row r="2599" spans="1:1" x14ac:dyDescent="0.2">
      <c r="A2599"/>
    </row>
    <row r="2600" spans="1:1" x14ac:dyDescent="0.2">
      <c r="A2600"/>
    </row>
    <row r="2601" spans="1:1" x14ac:dyDescent="0.2">
      <c r="A2601"/>
    </row>
    <row r="2602" spans="1:1" x14ac:dyDescent="0.2">
      <c r="A2602"/>
    </row>
    <row r="2603" spans="1:1" x14ac:dyDescent="0.2">
      <c r="A2603"/>
    </row>
    <row r="2604" spans="1:1" x14ac:dyDescent="0.2">
      <c r="A2604"/>
    </row>
    <row r="2605" spans="1:1" x14ac:dyDescent="0.2">
      <c r="A2605"/>
    </row>
    <row r="2606" spans="1:1" x14ac:dyDescent="0.2">
      <c r="A2606"/>
    </row>
    <row r="2607" spans="1:1" x14ac:dyDescent="0.2">
      <c r="A2607"/>
    </row>
    <row r="2608" spans="1:1" x14ac:dyDescent="0.2">
      <c r="A2608"/>
    </row>
    <row r="2609" spans="1:1" x14ac:dyDescent="0.2">
      <c r="A2609"/>
    </row>
    <row r="2610" spans="1:1" x14ac:dyDescent="0.2">
      <c r="A2610"/>
    </row>
    <row r="2611" spans="1:1" x14ac:dyDescent="0.2">
      <c r="A2611"/>
    </row>
    <row r="2612" spans="1:1" x14ac:dyDescent="0.2">
      <c r="A2612"/>
    </row>
    <row r="2613" spans="1:1" x14ac:dyDescent="0.2">
      <c r="A2613"/>
    </row>
    <row r="2614" spans="1:1" x14ac:dyDescent="0.2">
      <c r="A2614"/>
    </row>
    <row r="2615" spans="1:1" x14ac:dyDescent="0.2">
      <c r="A2615"/>
    </row>
    <row r="2616" spans="1:1" x14ac:dyDescent="0.2">
      <c r="A2616"/>
    </row>
    <row r="2617" spans="1:1" x14ac:dyDescent="0.2">
      <c r="A2617"/>
    </row>
    <row r="2618" spans="1:1" x14ac:dyDescent="0.2">
      <c r="A2618"/>
    </row>
    <row r="2619" spans="1:1" x14ac:dyDescent="0.2">
      <c r="A2619"/>
    </row>
    <row r="2620" spans="1:1" x14ac:dyDescent="0.2">
      <c r="A2620"/>
    </row>
    <row r="2621" spans="1:1" x14ac:dyDescent="0.2">
      <c r="A2621"/>
    </row>
    <row r="2622" spans="1:1" x14ac:dyDescent="0.2">
      <c r="A2622"/>
    </row>
    <row r="2623" spans="1:1" x14ac:dyDescent="0.2">
      <c r="A2623"/>
    </row>
    <row r="2624" spans="1:1" x14ac:dyDescent="0.2">
      <c r="A2624"/>
    </row>
    <row r="2625" spans="1:1" x14ac:dyDescent="0.2">
      <c r="A2625"/>
    </row>
    <row r="2626" spans="1:1" x14ac:dyDescent="0.2">
      <c r="A2626"/>
    </row>
    <row r="2627" spans="1:1" x14ac:dyDescent="0.2">
      <c r="A2627"/>
    </row>
    <row r="2628" spans="1:1" x14ac:dyDescent="0.2">
      <c r="A2628"/>
    </row>
    <row r="2629" spans="1:1" x14ac:dyDescent="0.2">
      <c r="A2629"/>
    </row>
    <row r="2630" spans="1:1" x14ac:dyDescent="0.2">
      <c r="A2630"/>
    </row>
    <row r="2631" spans="1:1" x14ac:dyDescent="0.2">
      <c r="A2631"/>
    </row>
    <row r="2632" spans="1:1" x14ac:dyDescent="0.2">
      <c r="A2632"/>
    </row>
    <row r="2633" spans="1:1" x14ac:dyDescent="0.2">
      <c r="A2633"/>
    </row>
    <row r="2634" spans="1:1" x14ac:dyDescent="0.2">
      <c r="A2634"/>
    </row>
    <row r="2635" spans="1:1" x14ac:dyDescent="0.2">
      <c r="A2635"/>
    </row>
    <row r="2636" spans="1:1" x14ac:dyDescent="0.2">
      <c r="A2636"/>
    </row>
    <row r="2637" spans="1:1" x14ac:dyDescent="0.2">
      <c r="A2637"/>
    </row>
    <row r="2638" spans="1:1" x14ac:dyDescent="0.2">
      <c r="A2638"/>
    </row>
    <row r="2639" spans="1:1" x14ac:dyDescent="0.2">
      <c r="A2639"/>
    </row>
    <row r="2640" spans="1:1" x14ac:dyDescent="0.2">
      <c r="A2640"/>
    </row>
    <row r="2641" spans="1:1" x14ac:dyDescent="0.2">
      <c r="A2641"/>
    </row>
    <row r="2642" spans="1:1" x14ac:dyDescent="0.2">
      <c r="A2642"/>
    </row>
    <row r="2643" spans="1:1" x14ac:dyDescent="0.2">
      <c r="A2643"/>
    </row>
    <row r="2644" spans="1:1" x14ac:dyDescent="0.2">
      <c r="A2644"/>
    </row>
    <row r="2645" spans="1:1" x14ac:dyDescent="0.2">
      <c r="A2645"/>
    </row>
    <row r="2646" spans="1:1" x14ac:dyDescent="0.2">
      <c r="A2646"/>
    </row>
    <row r="2647" spans="1:1" x14ac:dyDescent="0.2">
      <c r="A2647"/>
    </row>
    <row r="2648" spans="1:1" x14ac:dyDescent="0.2">
      <c r="A2648"/>
    </row>
    <row r="2649" spans="1:1" x14ac:dyDescent="0.2">
      <c r="A2649"/>
    </row>
    <row r="2650" spans="1:1" x14ac:dyDescent="0.2">
      <c r="A2650"/>
    </row>
    <row r="2651" spans="1:1" x14ac:dyDescent="0.2">
      <c r="A2651"/>
    </row>
    <row r="2652" spans="1:1" x14ac:dyDescent="0.2">
      <c r="A2652"/>
    </row>
    <row r="2653" spans="1:1" x14ac:dyDescent="0.2">
      <c r="A2653"/>
    </row>
    <row r="2654" spans="1:1" x14ac:dyDescent="0.2">
      <c r="A2654"/>
    </row>
    <row r="2655" spans="1:1" x14ac:dyDescent="0.2">
      <c r="A2655"/>
    </row>
    <row r="2656" spans="1:1" x14ac:dyDescent="0.2">
      <c r="A2656"/>
    </row>
    <row r="2657" spans="1:1" x14ac:dyDescent="0.2">
      <c r="A2657"/>
    </row>
    <row r="2658" spans="1:1" x14ac:dyDescent="0.2">
      <c r="A2658"/>
    </row>
    <row r="2659" spans="1:1" x14ac:dyDescent="0.2">
      <c r="A2659"/>
    </row>
    <row r="2660" spans="1:1" x14ac:dyDescent="0.2">
      <c r="A2660"/>
    </row>
    <row r="2661" spans="1:1" x14ac:dyDescent="0.2">
      <c r="A2661"/>
    </row>
    <row r="2662" spans="1:1" x14ac:dyDescent="0.2">
      <c r="A2662"/>
    </row>
    <row r="2663" spans="1:1" x14ac:dyDescent="0.2">
      <c r="A2663"/>
    </row>
    <row r="2664" spans="1:1" x14ac:dyDescent="0.2">
      <c r="A2664"/>
    </row>
    <row r="2665" spans="1:1" x14ac:dyDescent="0.2">
      <c r="A2665"/>
    </row>
    <row r="2666" spans="1:1" x14ac:dyDescent="0.2">
      <c r="A2666"/>
    </row>
    <row r="2667" spans="1:1" x14ac:dyDescent="0.2">
      <c r="A2667"/>
    </row>
    <row r="2668" spans="1:1" x14ac:dyDescent="0.2">
      <c r="A2668"/>
    </row>
    <row r="2669" spans="1:1" x14ac:dyDescent="0.2">
      <c r="A2669"/>
    </row>
    <row r="2670" spans="1:1" x14ac:dyDescent="0.2">
      <c r="A2670"/>
    </row>
    <row r="2671" spans="1:1" x14ac:dyDescent="0.2">
      <c r="A2671"/>
    </row>
    <row r="2672" spans="1:1" x14ac:dyDescent="0.2">
      <c r="A2672"/>
    </row>
    <row r="2673" spans="1:1" x14ac:dyDescent="0.2">
      <c r="A2673"/>
    </row>
    <row r="2674" spans="1:1" x14ac:dyDescent="0.2">
      <c r="A2674"/>
    </row>
    <row r="2675" spans="1:1" x14ac:dyDescent="0.2">
      <c r="A2675"/>
    </row>
    <row r="2676" spans="1:1" x14ac:dyDescent="0.2">
      <c r="A2676"/>
    </row>
    <row r="2677" spans="1:1" x14ac:dyDescent="0.2">
      <c r="A2677"/>
    </row>
    <row r="2678" spans="1:1" x14ac:dyDescent="0.2">
      <c r="A2678"/>
    </row>
    <row r="2679" spans="1:1" x14ac:dyDescent="0.2">
      <c r="A2679"/>
    </row>
    <row r="2680" spans="1:1" x14ac:dyDescent="0.2">
      <c r="A2680"/>
    </row>
    <row r="2681" spans="1:1" x14ac:dyDescent="0.2">
      <c r="A2681"/>
    </row>
    <row r="2682" spans="1:1" x14ac:dyDescent="0.2">
      <c r="A2682"/>
    </row>
    <row r="2683" spans="1:1" x14ac:dyDescent="0.2">
      <c r="A2683"/>
    </row>
    <row r="2684" spans="1:1" x14ac:dyDescent="0.2">
      <c r="A2684"/>
    </row>
    <row r="2685" spans="1:1" x14ac:dyDescent="0.2">
      <c r="A2685"/>
    </row>
    <row r="2686" spans="1:1" x14ac:dyDescent="0.2">
      <c r="A2686"/>
    </row>
    <row r="2687" spans="1:1" x14ac:dyDescent="0.2">
      <c r="A2687"/>
    </row>
    <row r="2688" spans="1:1" x14ac:dyDescent="0.2">
      <c r="A2688"/>
    </row>
    <row r="2689" spans="1:1" x14ac:dyDescent="0.2">
      <c r="A2689"/>
    </row>
    <row r="2690" spans="1:1" x14ac:dyDescent="0.2">
      <c r="A2690"/>
    </row>
    <row r="2691" spans="1:1" x14ac:dyDescent="0.2">
      <c r="A2691"/>
    </row>
    <row r="2692" spans="1:1" x14ac:dyDescent="0.2">
      <c r="A2692"/>
    </row>
    <row r="2693" spans="1:1" x14ac:dyDescent="0.2">
      <c r="A2693"/>
    </row>
    <row r="2694" spans="1:1" x14ac:dyDescent="0.2">
      <c r="A2694"/>
    </row>
    <row r="2695" spans="1:1" x14ac:dyDescent="0.2">
      <c r="A2695"/>
    </row>
    <row r="2696" spans="1:1" x14ac:dyDescent="0.2">
      <c r="A2696"/>
    </row>
    <row r="2697" spans="1:1" x14ac:dyDescent="0.2">
      <c r="A2697"/>
    </row>
    <row r="2698" spans="1:1" x14ac:dyDescent="0.2">
      <c r="A2698"/>
    </row>
    <row r="2699" spans="1:1" x14ac:dyDescent="0.2">
      <c r="A2699"/>
    </row>
    <row r="2700" spans="1:1" x14ac:dyDescent="0.2">
      <c r="A2700"/>
    </row>
    <row r="2701" spans="1:1" x14ac:dyDescent="0.2">
      <c r="A2701"/>
    </row>
    <row r="2702" spans="1:1" x14ac:dyDescent="0.2">
      <c r="A2702"/>
    </row>
    <row r="2703" spans="1:1" x14ac:dyDescent="0.2">
      <c r="A2703"/>
    </row>
    <row r="2704" spans="1:1" x14ac:dyDescent="0.2">
      <c r="A2704"/>
    </row>
    <row r="2705" spans="1:1" x14ac:dyDescent="0.2">
      <c r="A2705"/>
    </row>
    <row r="2706" spans="1:1" x14ac:dyDescent="0.2">
      <c r="A2706"/>
    </row>
    <row r="2707" spans="1:1" x14ac:dyDescent="0.2">
      <c r="A2707"/>
    </row>
    <row r="2708" spans="1:1" x14ac:dyDescent="0.2">
      <c r="A2708"/>
    </row>
    <row r="2709" spans="1:1" x14ac:dyDescent="0.2">
      <c r="A2709"/>
    </row>
    <row r="2710" spans="1:1" x14ac:dyDescent="0.2">
      <c r="A2710"/>
    </row>
    <row r="2711" spans="1:1" x14ac:dyDescent="0.2">
      <c r="A2711"/>
    </row>
    <row r="2712" spans="1:1" x14ac:dyDescent="0.2">
      <c r="A2712"/>
    </row>
    <row r="2713" spans="1:1" x14ac:dyDescent="0.2">
      <c r="A2713"/>
    </row>
    <row r="2714" spans="1:1" x14ac:dyDescent="0.2">
      <c r="A2714"/>
    </row>
    <row r="2715" spans="1:1" x14ac:dyDescent="0.2">
      <c r="A2715"/>
    </row>
    <row r="2716" spans="1:1" x14ac:dyDescent="0.2">
      <c r="A2716"/>
    </row>
    <row r="2717" spans="1:1" x14ac:dyDescent="0.2">
      <c r="A2717"/>
    </row>
    <row r="2718" spans="1:1" x14ac:dyDescent="0.2">
      <c r="A2718"/>
    </row>
    <row r="2719" spans="1:1" x14ac:dyDescent="0.2">
      <c r="A2719"/>
    </row>
    <row r="2720" spans="1:1" x14ac:dyDescent="0.2">
      <c r="A2720"/>
    </row>
    <row r="2721" spans="1:1" x14ac:dyDescent="0.2">
      <c r="A2721"/>
    </row>
    <row r="2722" spans="1:1" x14ac:dyDescent="0.2">
      <c r="A2722"/>
    </row>
    <row r="2723" spans="1:1" x14ac:dyDescent="0.2">
      <c r="A2723"/>
    </row>
    <row r="2724" spans="1:1" x14ac:dyDescent="0.2">
      <c r="A2724"/>
    </row>
    <row r="2725" spans="1:1" x14ac:dyDescent="0.2">
      <c r="A2725"/>
    </row>
    <row r="2726" spans="1:1" x14ac:dyDescent="0.2">
      <c r="A2726"/>
    </row>
    <row r="2727" spans="1:1" x14ac:dyDescent="0.2">
      <c r="A2727"/>
    </row>
    <row r="2728" spans="1:1" x14ac:dyDescent="0.2">
      <c r="A2728"/>
    </row>
    <row r="2729" spans="1:1" x14ac:dyDescent="0.2">
      <c r="A2729"/>
    </row>
    <row r="2730" spans="1:1" x14ac:dyDescent="0.2">
      <c r="A2730"/>
    </row>
    <row r="2731" spans="1:1" x14ac:dyDescent="0.2">
      <c r="A2731"/>
    </row>
    <row r="2732" spans="1:1" x14ac:dyDescent="0.2">
      <c r="A2732"/>
    </row>
    <row r="2733" spans="1:1" x14ac:dyDescent="0.2">
      <c r="A2733"/>
    </row>
    <row r="2734" spans="1:1" x14ac:dyDescent="0.2">
      <c r="A2734"/>
    </row>
    <row r="2735" spans="1:1" x14ac:dyDescent="0.2">
      <c r="A2735"/>
    </row>
    <row r="2736" spans="1:1" x14ac:dyDescent="0.2">
      <c r="A2736"/>
    </row>
    <row r="2737" spans="1:1" x14ac:dyDescent="0.2">
      <c r="A2737"/>
    </row>
    <row r="2738" spans="1:1" x14ac:dyDescent="0.2">
      <c r="A2738"/>
    </row>
    <row r="2739" spans="1:1" x14ac:dyDescent="0.2">
      <c r="A2739"/>
    </row>
    <row r="2740" spans="1:1" x14ac:dyDescent="0.2">
      <c r="A2740"/>
    </row>
    <row r="2741" spans="1:1" x14ac:dyDescent="0.2">
      <c r="A2741"/>
    </row>
    <row r="2742" spans="1:1" x14ac:dyDescent="0.2">
      <c r="A2742"/>
    </row>
    <row r="2743" spans="1:1" x14ac:dyDescent="0.2">
      <c r="A2743"/>
    </row>
    <row r="2744" spans="1:1" x14ac:dyDescent="0.2">
      <c r="A2744"/>
    </row>
    <row r="2745" spans="1:1" x14ac:dyDescent="0.2">
      <c r="A2745"/>
    </row>
    <row r="2746" spans="1:1" x14ac:dyDescent="0.2">
      <c r="A2746"/>
    </row>
    <row r="2747" spans="1:1" x14ac:dyDescent="0.2">
      <c r="A2747"/>
    </row>
    <row r="2748" spans="1:1" x14ac:dyDescent="0.2">
      <c r="A2748"/>
    </row>
    <row r="2749" spans="1:1" x14ac:dyDescent="0.2">
      <c r="A2749"/>
    </row>
    <row r="2750" spans="1:1" x14ac:dyDescent="0.2">
      <c r="A2750"/>
    </row>
    <row r="2751" spans="1:1" x14ac:dyDescent="0.2">
      <c r="A2751"/>
    </row>
    <row r="2752" spans="1:1" x14ac:dyDescent="0.2">
      <c r="A2752"/>
    </row>
    <row r="2753" spans="1:1" x14ac:dyDescent="0.2">
      <c r="A2753"/>
    </row>
    <row r="2754" spans="1:1" x14ac:dyDescent="0.2">
      <c r="A2754"/>
    </row>
    <row r="2755" spans="1:1" x14ac:dyDescent="0.2">
      <c r="A2755"/>
    </row>
    <row r="2756" spans="1:1" x14ac:dyDescent="0.2">
      <c r="A2756"/>
    </row>
    <row r="2757" spans="1:1" x14ac:dyDescent="0.2">
      <c r="A2757"/>
    </row>
    <row r="2758" spans="1:1" x14ac:dyDescent="0.2">
      <c r="A2758"/>
    </row>
    <row r="2759" spans="1:1" x14ac:dyDescent="0.2">
      <c r="A2759"/>
    </row>
    <row r="2760" spans="1:1" x14ac:dyDescent="0.2">
      <c r="A2760"/>
    </row>
    <row r="2761" spans="1:1" x14ac:dyDescent="0.2">
      <c r="A2761"/>
    </row>
    <row r="2762" spans="1:1" x14ac:dyDescent="0.2">
      <c r="A2762"/>
    </row>
    <row r="2763" spans="1:1" x14ac:dyDescent="0.2">
      <c r="A2763"/>
    </row>
    <row r="2764" spans="1:1" x14ac:dyDescent="0.2">
      <c r="A2764"/>
    </row>
    <row r="2765" spans="1:1" x14ac:dyDescent="0.2">
      <c r="A2765"/>
    </row>
    <row r="2766" spans="1:1" x14ac:dyDescent="0.2">
      <c r="A2766"/>
    </row>
    <row r="2767" spans="1:1" x14ac:dyDescent="0.2">
      <c r="A2767"/>
    </row>
    <row r="2768" spans="1:1" x14ac:dyDescent="0.2">
      <c r="A2768"/>
    </row>
    <row r="2769" spans="1:1" x14ac:dyDescent="0.2">
      <c r="A2769"/>
    </row>
    <row r="2770" spans="1:1" x14ac:dyDescent="0.2">
      <c r="A2770"/>
    </row>
    <row r="2771" spans="1:1" x14ac:dyDescent="0.2">
      <c r="A2771"/>
    </row>
    <row r="2772" spans="1:1" x14ac:dyDescent="0.2">
      <c r="A2772"/>
    </row>
    <row r="2773" spans="1:1" x14ac:dyDescent="0.2">
      <c r="A2773"/>
    </row>
    <row r="2774" spans="1:1" x14ac:dyDescent="0.2">
      <c r="A2774"/>
    </row>
    <row r="2775" spans="1:1" x14ac:dyDescent="0.2">
      <c r="A2775"/>
    </row>
    <row r="2776" spans="1:1" x14ac:dyDescent="0.2">
      <c r="A2776"/>
    </row>
    <row r="2777" spans="1:1" x14ac:dyDescent="0.2">
      <c r="A2777"/>
    </row>
    <row r="2778" spans="1:1" x14ac:dyDescent="0.2">
      <c r="A2778"/>
    </row>
    <row r="2779" spans="1:1" x14ac:dyDescent="0.2">
      <c r="A2779"/>
    </row>
    <row r="2780" spans="1:1" x14ac:dyDescent="0.2">
      <c r="A2780"/>
    </row>
    <row r="2781" spans="1:1" x14ac:dyDescent="0.2">
      <c r="A2781"/>
    </row>
    <row r="2782" spans="1:1" x14ac:dyDescent="0.2">
      <c r="A2782"/>
    </row>
    <row r="2783" spans="1:1" x14ac:dyDescent="0.2">
      <c r="A2783"/>
    </row>
    <row r="2784" spans="1:1" x14ac:dyDescent="0.2">
      <c r="A2784"/>
    </row>
    <row r="2785" spans="1:1" x14ac:dyDescent="0.2">
      <c r="A2785"/>
    </row>
    <row r="2786" spans="1:1" x14ac:dyDescent="0.2">
      <c r="A2786"/>
    </row>
    <row r="2787" spans="1:1" x14ac:dyDescent="0.2">
      <c r="A2787"/>
    </row>
    <row r="2788" spans="1:1" x14ac:dyDescent="0.2">
      <c r="A2788"/>
    </row>
    <row r="2789" spans="1:1" x14ac:dyDescent="0.2">
      <c r="A2789"/>
    </row>
    <row r="2790" spans="1:1" x14ac:dyDescent="0.2">
      <c r="A2790"/>
    </row>
    <row r="2791" spans="1:1" x14ac:dyDescent="0.2">
      <c r="A2791"/>
    </row>
    <row r="2792" spans="1:1" x14ac:dyDescent="0.2">
      <c r="A2792"/>
    </row>
    <row r="2793" spans="1:1" x14ac:dyDescent="0.2">
      <c r="A2793"/>
    </row>
    <row r="2794" spans="1:1" x14ac:dyDescent="0.2">
      <c r="A2794"/>
    </row>
    <row r="2795" spans="1:1" x14ac:dyDescent="0.2">
      <c r="A2795"/>
    </row>
    <row r="2796" spans="1:1" x14ac:dyDescent="0.2">
      <c r="A2796"/>
    </row>
    <row r="2797" spans="1:1" x14ac:dyDescent="0.2">
      <c r="A2797"/>
    </row>
    <row r="2798" spans="1:1" x14ac:dyDescent="0.2">
      <c r="A2798"/>
    </row>
    <row r="2799" spans="1:1" x14ac:dyDescent="0.2">
      <c r="A2799"/>
    </row>
    <row r="2800" spans="1:1" x14ac:dyDescent="0.2">
      <c r="A2800"/>
    </row>
    <row r="2801" spans="1:1" x14ac:dyDescent="0.2">
      <c r="A2801"/>
    </row>
    <row r="2802" spans="1:1" x14ac:dyDescent="0.2">
      <c r="A2802"/>
    </row>
    <row r="2803" spans="1:1" x14ac:dyDescent="0.2">
      <c r="A2803"/>
    </row>
    <row r="2804" spans="1:1" x14ac:dyDescent="0.2">
      <c r="A2804"/>
    </row>
    <row r="2805" spans="1:1" x14ac:dyDescent="0.2">
      <c r="A2805"/>
    </row>
    <row r="2806" spans="1:1" x14ac:dyDescent="0.2">
      <c r="A2806"/>
    </row>
    <row r="2807" spans="1:1" x14ac:dyDescent="0.2">
      <c r="A2807"/>
    </row>
    <row r="2808" spans="1:1" x14ac:dyDescent="0.2">
      <c r="A2808"/>
    </row>
    <row r="2809" spans="1:1" x14ac:dyDescent="0.2">
      <c r="A2809"/>
    </row>
    <row r="2810" spans="1:1" x14ac:dyDescent="0.2">
      <c r="A2810"/>
    </row>
    <row r="2811" spans="1:1" x14ac:dyDescent="0.2">
      <c r="A2811"/>
    </row>
    <row r="2812" spans="1:1" x14ac:dyDescent="0.2">
      <c r="A2812"/>
    </row>
    <row r="2813" spans="1:1" x14ac:dyDescent="0.2">
      <c r="A2813"/>
    </row>
    <row r="2814" spans="1:1" x14ac:dyDescent="0.2">
      <c r="A2814"/>
    </row>
    <row r="2815" spans="1:1" x14ac:dyDescent="0.2">
      <c r="A2815"/>
    </row>
    <row r="2816" spans="1:1" x14ac:dyDescent="0.2">
      <c r="A2816"/>
    </row>
    <row r="2817" spans="1:1" x14ac:dyDescent="0.2">
      <c r="A2817"/>
    </row>
    <row r="2818" spans="1:1" x14ac:dyDescent="0.2">
      <c r="A2818"/>
    </row>
    <row r="2819" spans="1:1" x14ac:dyDescent="0.2">
      <c r="A2819"/>
    </row>
    <row r="2820" spans="1:1" x14ac:dyDescent="0.2">
      <c r="A2820"/>
    </row>
    <row r="2821" spans="1:1" x14ac:dyDescent="0.2">
      <c r="A2821"/>
    </row>
    <row r="2822" spans="1:1" x14ac:dyDescent="0.2">
      <c r="A2822"/>
    </row>
    <row r="2823" spans="1:1" x14ac:dyDescent="0.2">
      <c r="A2823"/>
    </row>
    <row r="2824" spans="1:1" x14ac:dyDescent="0.2">
      <c r="A2824"/>
    </row>
    <row r="2825" spans="1:1" x14ac:dyDescent="0.2">
      <c r="A2825"/>
    </row>
    <row r="2826" spans="1:1" x14ac:dyDescent="0.2">
      <c r="A2826"/>
    </row>
    <row r="2827" spans="1:1" x14ac:dyDescent="0.2">
      <c r="A2827"/>
    </row>
    <row r="2828" spans="1:1" x14ac:dyDescent="0.2">
      <c r="A2828"/>
    </row>
    <row r="2829" spans="1:1" x14ac:dyDescent="0.2">
      <c r="A2829"/>
    </row>
    <row r="2830" spans="1:1" x14ac:dyDescent="0.2">
      <c r="A2830"/>
    </row>
    <row r="2831" spans="1:1" x14ac:dyDescent="0.2">
      <c r="A2831"/>
    </row>
    <row r="2832" spans="1:1" x14ac:dyDescent="0.2">
      <c r="A2832"/>
    </row>
    <row r="2833" spans="1:1" x14ac:dyDescent="0.2">
      <c r="A2833"/>
    </row>
    <row r="2834" spans="1:1" x14ac:dyDescent="0.2">
      <c r="A2834"/>
    </row>
    <row r="2835" spans="1:1" x14ac:dyDescent="0.2">
      <c r="A2835"/>
    </row>
    <row r="2836" spans="1:1" x14ac:dyDescent="0.2">
      <c r="A2836"/>
    </row>
    <row r="2837" spans="1:1" x14ac:dyDescent="0.2">
      <c r="A2837"/>
    </row>
    <row r="2838" spans="1:1" x14ac:dyDescent="0.2">
      <c r="A2838"/>
    </row>
    <row r="2839" spans="1:1" x14ac:dyDescent="0.2">
      <c r="A2839"/>
    </row>
    <row r="2840" spans="1:1" x14ac:dyDescent="0.2">
      <c r="A2840"/>
    </row>
    <row r="2841" spans="1:1" x14ac:dyDescent="0.2">
      <c r="A2841"/>
    </row>
    <row r="2842" spans="1:1" x14ac:dyDescent="0.2">
      <c r="A2842"/>
    </row>
    <row r="2843" spans="1:1" x14ac:dyDescent="0.2">
      <c r="A2843"/>
    </row>
    <row r="2844" spans="1:1" x14ac:dyDescent="0.2">
      <c r="A2844"/>
    </row>
    <row r="2845" spans="1:1" x14ac:dyDescent="0.2">
      <c r="A2845"/>
    </row>
    <row r="2846" spans="1:1" x14ac:dyDescent="0.2">
      <c r="A2846"/>
    </row>
    <row r="2847" spans="1:1" x14ac:dyDescent="0.2">
      <c r="A2847"/>
    </row>
    <row r="2848" spans="1:1" x14ac:dyDescent="0.2">
      <c r="A2848"/>
    </row>
    <row r="2849" spans="1:1" x14ac:dyDescent="0.2">
      <c r="A2849"/>
    </row>
    <row r="2850" spans="1:1" x14ac:dyDescent="0.2">
      <c r="A2850"/>
    </row>
    <row r="2851" spans="1:1" x14ac:dyDescent="0.2">
      <c r="A2851"/>
    </row>
    <row r="2852" spans="1:1" x14ac:dyDescent="0.2">
      <c r="A2852"/>
    </row>
    <row r="2853" spans="1:1" x14ac:dyDescent="0.2">
      <c r="A2853"/>
    </row>
    <row r="2854" spans="1:1" x14ac:dyDescent="0.2">
      <c r="A2854"/>
    </row>
    <row r="2855" spans="1:1" x14ac:dyDescent="0.2">
      <c r="A2855"/>
    </row>
    <row r="2856" spans="1:1" x14ac:dyDescent="0.2">
      <c r="A2856"/>
    </row>
    <row r="2857" spans="1:1" x14ac:dyDescent="0.2">
      <c r="A2857"/>
    </row>
    <row r="2858" spans="1:1" x14ac:dyDescent="0.2">
      <c r="A2858"/>
    </row>
    <row r="2859" spans="1:1" x14ac:dyDescent="0.2">
      <c r="A2859"/>
    </row>
    <row r="2860" spans="1:1" x14ac:dyDescent="0.2">
      <c r="A2860"/>
    </row>
    <row r="2861" spans="1:1" x14ac:dyDescent="0.2">
      <c r="A2861"/>
    </row>
    <row r="2862" spans="1:1" x14ac:dyDescent="0.2">
      <c r="A2862"/>
    </row>
    <row r="2863" spans="1:1" x14ac:dyDescent="0.2">
      <c r="A2863"/>
    </row>
    <row r="2864" spans="1:1" x14ac:dyDescent="0.2">
      <c r="A2864"/>
    </row>
    <row r="2865" spans="1:1" x14ac:dyDescent="0.2">
      <c r="A2865"/>
    </row>
    <row r="2866" spans="1:1" x14ac:dyDescent="0.2">
      <c r="A2866"/>
    </row>
    <row r="2867" spans="1:1" x14ac:dyDescent="0.2">
      <c r="A2867"/>
    </row>
    <row r="2868" spans="1:1" x14ac:dyDescent="0.2">
      <c r="A2868"/>
    </row>
    <row r="2869" spans="1:1" x14ac:dyDescent="0.2">
      <c r="A2869"/>
    </row>
    <row r="2870" spans="1:1" x14ac:dyDescent="0.2">
      <c r="A2870"/>
    </row>
    <row r="2871" spans="1:1" x14ac:dyDescent="0.2">
      <c r="A2871"/>
    </row>
    <row r="2872" spans="1:1" x14ac:dyDescent="0.2">
      <c r="A2872"/>
    </row>
    <row r="2873" spans="1:1" x14ac:dyDescent="0.2">
      <c r="A2873"/>
    </row>
    <row r="2874" spans="1:1" x14ac:dyDescent="0.2">
      <c r="A2874"/>
    </row>
    <row r="2875" spans="1:1" x14ac:dyDescent="0.2">
      <c r="A2875"/>
    </row>
    <row r="2876" spans="1:1" x14ac:dyDescent="0.2">
      <c r="A2876"/>
    </row>
    <row r="2877" spans="1:1" x14ac:dyDescent="0.2">
      <c r="A2877"/>
    </row>
    <row r="2878" spans="1:1" x14ac:dyDescent="0.2">
      <c r="A2878"/>
    </row>
    <row r="2879" spans="1:1" x14ac:dyDescent="0.2">
      <c r="A2879"/>
    </row>
    <row r="2880" spans="1:1" x14ac:dyDescent="0.2">
      <c r="A2880"/>
    </row>
    <row r="2881" spans="1:1" x14ac:dyDescent="0.2">
      <c r="A2881"/>
    </row>
    <row r="2882" spans="1:1" x14ac:dyDescent="0.2">
      <c r="A2882"/>
    </row>
    <row r="2883" spans="1:1" x14ac:dyDescent="0.2">
      <c r="A2883"/>
    </row>
    <row r="2884" spans="1:1" x14ac:dyDescent="0.2">
      <c r="A2884"/>
    </row>
    <row r="2885" spans="1:1" x14ac:dyDescent="0.2">
      <c r="A2885"/>
    </row>
    <row r="2886" spans="1:1" x14ac:dyDescent="0.2">
      <c r="A2886"/>
    </row>
    <row r="2887" spans="1:1" x14ac:dyDescent="0.2">
      <c r="A2887"/>
    </row>
    <row r="2888" spans="1:1" x14ac:dyDescent="0.2">
      <c r="A2888"/>
    </row>
    <row r="2889" spans="1:1" x14ac:dyDescent="0.2">
      <c r="A2889"/>
    </row>
    <row r="2890" spans="1:1" x14ac:dyDescent="0.2">
      <c r="A2890"/>
    </row>
    <row r="2891" spans="1:1" x14ac:dyDescent="0.2">
      <c r="A2891"/>
    </row>
    <row r="2892" spans="1:1" x14ac:dyDescent="0.2">
      <c r="A2892"/>
    </row>
    <row r="2893" spans="1:1" x14ac:dyDescent="0.2">
      <c r="A2893"/>
    </row>
    <row r="2894" spans="1:1" x14ac:dyDescent="0.2">
      <c r="A2894"/>
    </row>
    <row r="2895" spans="1:1" x14ac:dyDescent="0.2">
      <c r="A2895"/>
    </row>
    <row r="2896" spans="1:1" x14ac:dyDescent="0.2">
      <c r="A2896"/>
    </row>
    <row r="2897" spans="1:1" x14ac:dyDescent="0.2">
      <c r="A2897"/>
    </row>
    <row r="2898" spans="1:1" x14ac:dyDescent="0.2">
      <c r="A2898"/>
    </row>
    <row r="2899" spans="1:1" x14ac:dyDescent="0.2">
      <c r="A2899"/>
    </row>
    <row r="2900" spans="1:1" x14ac:dyDescent="0.2">
      <c r="A2900"/>
    </row>
    <row r="2901" spans="1:1" x14ac:dyDescent="0.2">
      <c r="A2901"/>
    </row>
    <row r="2902" spans="1:1" x14ac:dyDescent="0.2">
      <c r="A2902"/>
    </row>
    <row r="2903" spans="1:1" x14ac:dyDescent="0.2">
      <c r="A2903"/>
    </row>
    <row r="2904" spans="1:1" x14ac:dyDescent="0.2">
      <c r="A2904"/>
    </row>
    <row r="2905" spans="1:1" x14ac:dyDescent="0.2">
      <c r="A2905"/>
    </row>
    <row r="2906" spans="1:1" x14ac:dyDescent="0.2">
      <c r="A2906"/>
    </row>
    <row r="2907" spans="1:1" x14ac:dyDescent="0.2">
      <c r="A2907"/>
    </row>
    <row r="2908" spans="1:1" x14ac:dyDescent="0.2">
      <c r="A2908"/>
    </row>
    <row r="2909" spans="1:1" x14ac:dyDescent="0.2">
      <c r="A2909"/>
    </row>
    <row r="2910" spans="1:1" x14ac:dyDescent="0.2">
      <c r="A2910"/>
    </row>
    <row r="2911" spans="1:1" x14ac:dyDescent="0.2">
      <c r="A2911"/>
    </row>
    <row r="2912" spans="1:1" x14ac:dyDescent="0.2">
      <c r="A2912"/>
    </row>
    <row r="2913" spans="1:1" x14ac:dyDescent="0.2">
      <c r="A2913"/>
    </row>
    <row r="2914" spans="1:1" x14ac:dyDescent="0.2">
      <c r="A2914"/>
    </row>
    <row r="2915" spans="1:1" x14ac:dyDescent="0.2">
      <c r="A2915"/>
    </row>
    <row r="2916" spans="1:1" x14ac:dyDescent="0.2">
      <c r="A2916"/>
    </row>
    <row r="2917" spans="1:1" x14ac:dyDescent="0.2">
      <c r="A2917"/>
    </row>
    <row r="2918" spans="1:1" x14ac:dyDescent="0.2">
      <c r="A2918"/>
    </row>
    <row r="2919" spans="1:1" x14ac:dyDescent="0.2">
      <c r="A2919"/>
    </row>
    <row r="2920" spans="1:1" x14ac:dyDescent="0.2">
      <c r="A2920"/>
    </row>
    <row r="2921" spans="1:1" x14ac:dyDescent="0.2">
      <c r="A2921"/>
    </row>
    <row r="2922" spans="1:1" x14ac:dyDescent="0.2">
      <c r="A2922"/>
    </row>
    <row r="2923" spans="1:1" x14ac:dyDescent="0.2">
      <c r="A2923"/>
    </row>
    <row r="2924" spans="1:1" x14ac:dyDescent="0.2">
      <c r="A2924"/>
    </row>
    <row r="2925" spans="1:1" x14ac:dyDescent="0.2">
      <c r="A2925"/>
    </row>
    <row r="2926" spans="1:1" x14ac:dyDescent="0.2">
      <c r="A2926"/>
    </row>
    <row r="2927" spans="1:1" x14ac:dyDescent="0.2">
      <c r="A2927"/>
    </row>
    <row r="2928" spans="1:1" x14ac:dyDescent="0.2">
      <c r="A2928"/>
    </row>
    <row r="2929" spans="1:1" x14ac:dyDescent="0.2">
      <c r="A2929"/>
    </row>
    <row r="2930" spans="1:1" x14ac:dyDescent="0.2">
      <c r="A2930"/>
    </row>
    <row r="2931" spans="1:1" x14ac:dyDescent="0.2">
      <c r="A2931"/>
    </row>
    <row r="2932" spans="1:1" x14ac:dyDescent="0.2">
      <c r="A2932"/>
    </row>
    <row r="2933" spans="1:1" x14ac:dyDescent="0.2">
      <c r="A2933"/>
    </row>
    <row r="2934" spans="1:1" x14ac:dyDescent="0.2">
      <c r="A2934"/>
    </row>
    <row r="2935" spans="1:1" x14ac:dyDescent="0.2">
      <c r="A2935"/>
    </row>
    <row r="2936" spans="1:1" x14ac:dyDescent="0.2">
      <c r="A2936"/>
    </row>
    <row r="2937" spans="1:1" x14ac:dyDescent="0.2">
      <c r="A2937"/>
    </row>
    <row r="2938" spans="1:1" x14ac:dyDescent="0.2">
      <c r="A2938"/>
    </row>
    <row r="2939" spans="1:1" x14ac:dyDescent="0.2">
      <c r="A2939"/>
    </row>
    <row r="2940" spans="1:1" x14ac:dyDescent="0.2">
      <c r="A2940"/>
    </row>
    <row r="2941" spans="1:1" x14ac:dyDescent="0.2">
      <c r="A2941"/>
    </row>
    <row r="2942" spans="1:1" x14ac:dyDescent="0.2">
      <c r="A2942"/>
    </row>
    <row r="2943" spans="1:1" x14ac:dyDescent="0.2">
      <c r="A2943"/>
    </row>
    <row r="2944" spans="1:1" x14ac:dyDescent="0.2">
      <c r="A2944"/>
    </row>
    <row r="2945" spans="1:1" x14ac:dyDescent="0.2">
      <c r="A2945"/>
    </row>
    <row r="2946" spans="1:1" x14ac:dyDescent="0.2">
      <c r="A2946"/>
    </row>
    <row r="2947" spans="1:1" x14ac:dyDescent="0.2">
      <c r="A2947"/>
    </row>
    <row r="2948" spans="1:1" x14ac:dyDescent="0.2">
      <c r="A2948"/>
    </row>
    <row r="2949" spans="1:1" x14ac:dyDescent="0.2">
      <c r="A2949"/>
    </row>
    <row r="2950" spans="1:1" x14ac:dyDescent="0.2">
      <c r="A2950"/>
    </row>
    <row r="2951" spans="1:1" x14ac:dyDescent="0.2">
      <c r="A2951"/>
    </row>
    <row r="2952" spans="1:1" x14ac:dyDescent="0.2">
      <c r="A2952"/>
    </row>
    <row r="2953" spans="1:1" x14ac:dyDescent="0.2">
      <c r="A2953"/>
    </row>
    <row r="2954" spans="1:1" x14ac:dyDescent="0.2">
      <c r="A2954"/>
    </row>
    <row r="2955" spans="1:1" x14ac:dyDescent="0.2">
      <c r="A2955"/>
    </row>
    <row r="2956" spans="1:1" x14ac:dyDescent="0.2">
      <c r="A2956"/>
    </row>
    <row r="2957" spans="1:1" x14ac:dyDescent="0.2">
      <c r="A2957"/>
    </row>
    <row r="2958" spans="1:1" x14ac:dyDescent="0.2">
      <c r="A2958"/>
    </row>
    <row r="2959" spans="1:1" x14ac:dyDescent="0.2">
      <c r="A2959"/>
    </row>
    <row r="2960" spans="1:1" x14ac:dyDescent="0.2">
      <c r="A2960"/>
    </row>
    <row r="2961" spans="1:1" x14ac:dyDescent="0.2">
      <c r="A2961"/>
    </row>
    <row r="2962" spans="1:1" x14ac:dyDescent="0.2">
      <c r="A2962"/>
    </row>
    <row r="2963" spans="1:1" x14ac:dyDescent="0.2">
      <c r="A2963"/>
    </row>
    <row r="2964" spans="1:1" x14ac:dyDescent="0.2">
      <c r="A2964"/>
    </row>
    <row r="2965" spans="1:1" x14ac:dyDescent="0.2">
      <c r="A2965"/>
    </row>
    <row r="2966" spans="1:1" x14ac:dyDescent="0.2">
      <c r="A2966"/>
    </row>
    <row r="2967" spans="1:1" x14ac:dyDescent="0.2">
      <c r="A2967"/>
    </row>
    <row r="2968" spans="1:1" x14ac:dyDescent="0.2">
      <c r="A2968"/>
    </row>
    <row r="2969" spans="1:1" x14ac:dyDescent="0.2">
      <c r="A2969"/>
    </row>
    <row r="2970" spans="1:1" x14ac:dyDescent="0.2">
      <c r="A2970"/>
    </row>
    <row r="2971" spans="1:1" x14ac:dyDescent="0.2">
      <c r="A2971"/>
    </row>
    <row r="2972" spans="1:1" x14ac:dyDescent="0.2">
      <c r="A2972"/>
    </row>
    <row r="2973" spans="1:1" x14ac:dyDescent="0.2">
      <c r="A2973"/>
    </row>
    <row r="2974" spans="1:1" x14ac:dyDescent="0.2">
      <c r="A2974"/>
    </row>
    <row r="2975" spans="1:1" x14ac:dyDescent="0.2">
      <c r="A2975"/>
    </row>
    <row r="2976" spans="1:1" x14ac:dyDescent="0.2">
      <c r="A2976"/>
    </row>
    <row r="2977" spans="1:1" x14ac:dyDescent="0.2">
      <c r="A2977"/>
    </row>
    <row r="2978" spans="1:1" x14ac:dyDescent="0.2">
      <c r="A2978"/>
    </row>
    <row r="2979" spans="1:1" x14ac:dyDescent="0.2">
      <c r="A2979"/>
    </row>
    <row r="2980" spans="1:1" x14ac:dyDescent="0.2">
      <c r="A2980"/>
    </row>
    <row r="2981" spans="1:1" x14ac:dyDescent="0.2">
      <c r="A2981"/>
    </row>
    <row r="2982" spans="1:1" x14ac:dyDescent="0.2">
      <c r="A2982"/>
    </row>
    <row r="2983" spans="1:1" x14ac:dyDescent="0.2">
      <c r="A2983"/>
    </row>
    <row r="2984" spans="1:1" x14ac:dyDescent="0.2">
      <c r="A2984"/>
    </row>
    <row r="2985" spans="1:1" x14ac:dyDescent="0.2">
      <c r="A2985"/>
    </row>
    <row r="2986" spans="1:1" x14ac:dyDescent="0.2">
      <c r="A2986"/>
    </row>
    <row r="2987" spans="1:1" x14ac:dyDescent="0.2">
      <c r="A2987"/>
    </row>
    <row r="2988" spans="1:1" x14ac:dyDescent="0.2">
      <c r="A2988"/>
    </row>
    <row r="2989" spans="1:1" x14ac:dyDescent="0.2">
      <c r="A2989"/>
    </row>
    <row r="2990" spans="1:1" x14ac:dyDescent="0.2">
      <c r="A2990"/>
    </row>
    <row r="2991" spans="1:1" x14ac:dyDescent="0.2">
      <c r="A2991"/>
    </row>
    <row r="2992" spans="1:1" x14ac:dyDescent="0.2">
      <c r="A2992"/>
    </row>
    <row r="2993" spans="1:1" x14ac:dyDescent="0.2">
      <c r="A2993"/>
    </row>
    <row r="2994" spans="1:1" x14ac:dyDescent="0.2">
      <c r="A2994"/>
    </row>
    <row r="2995" spans="1:1" x14ac:dyDescent="0.2">
      <c r="A2995"/>
    </row>
    <row r="2996" spans="1:1" x14ac:dyDescent="0.2">
      <c r="A2996"/>
    </row>
    <row r="2997" spans="1:1" x14ac:dyDescent="0.2">
      <c r="A2997"/>
    </row>
    <row r="2998" spans="1:1" x14ac:dyDescent="0.2">
      <c r="A2998"/>
    </row>
    <row r="2999" spans="1:1" x14ac:dyDescent="0.2">
      <c r="A2999"/>
    </row>
    <row r="3000" spans="1:1" x14ac:dyDescent="0.2">
      <c r="A3000"/>
    </row>
    <row r="3001" spans="1:1" x14ac:dyDescent="0.2">
      <c r="A3001"/>
    </row>
    <row r="3002" spans="1:1" x14ac:dyDescent="0.2">
      <c r="A3002"/>
    </row>
    <row r="3003" spans="1:1" x14ac:dyDescent="0.2">
      <c r="A3003"/>
    </row>
    <row r="3004" spans="1:1" x14ac:dyDescent="0.2">
      <c r="A3004"/>
    </row>
    <row r="3005" spans="1:1" x14ac:dyDescent="0.2">
      <c r="A3005"/>
    </row>
    <row r="3006" spans="1:1" x14ac:dyDescent="0.2">
      <c r="A3006"/>
    </row>
    <row r="3007" spans="1:1" x14ac:dyDescent="0.2">
      <c r="A3007"/>
    </row>
    <row r="3008" spans="1:1" x14ac:dyDescent="0.2">
      <c r="A3008"/>
    </row>
    <row r="3009" spans="1:1" x14ac:dyDescent="0.2">
      <c r="A3009"/>
    </row>
    <row r="3010" spans="1:1" x14ac:dyDescent="0.2">
      <c r="A3010"/>
    </row>
    <row r="3011" spans="1:1" x14ac:dyDescent="0.2">
      <c r="A3011"/>
    </row>
    <row r="3012" spans="1:1" x14ac:dyDescent="0.2">
      <c r="A3012"/>
    </row>
    <row r="3013" spans="1:1" x14ac:dyDescent="0.2">
      <c r="A3013"/>
    </row>
    <row r="3014" spans="1:1" x14ac:dyDescent="0.2">
      <c r="A3014"/>
    </row>
    <row r="3015" spans="1:1" x14ac:dyDescent="0.2">
      <c r="A3015"/>
    </row>
    <row r="3016" spans="1:1" x14ac:dyDescent="0.2">
      <c r="A3016"/>
    </row>
    <row r="3017" spans="1:1" x14ac:dyDescent="0.2">
      <c r="A3017"/>
    </row>
    <row r="3018" spans="1:1" x14ac:dyDescent="0.2">
      <c r="A3018"/>
    </row>
    <row r="3019" spans="1:1" x14ac:dyDescent="0.2">
      <c r="A3019"/>
    </row>
    <row r="3020" spans="1:1" x14ac:dyDescent="0.2">
      <c r="A3020"/>
    </row>
    <row r="3021" spans="1:1" x14ac:dyDescent="0.2">
      <c r="A3021"/>
    </row>
    <row r="3022" spans="1:1" x14ac:dyDescent="0.2">
      <c r="A3022"/>
    </row>
    <row r="3023" spans="1:1" x14ac:dyDescent="0.2">
      <c r="A3023"/>
    </row>
    <row r="3024" spans="1:1" x14ac:dyDescent="0.2">
      <c r="A3024"/>
    </row>
    <row r="3025" spans="1:1" x14ac:dyDescent="0.2">
      <c r="A3025"/>
    </row>
    <row r="3026" spans="1:1" x14ac:dyDescent="0.2">
      <c r="A3026"/>
    </row>
    <row r="3027" spans="1:1" x14ac:dyDescent="0.2">
      <c r="A3027"/>
    </row>
    <row r="3028" spans="1:1" x14ac:dyDescent="0.2">
      <c r="A3028"/>
    </row>
    <row r="3029" spans="1:1" x14ac:dyDescent="0.2">
      <c r="A3029"/>
    </row>
    <row r="3030" spans="1:1" x14ac:dyDescent="0.2">
      <c r="A3030"/>
    </row>
    <row r="3031" spans="1:1" x14ac:dyDescent="0.2">
      <c r="A3031"/>
    </row>
    <row r="3032" spans="1:1" x14ac:dyDescent="0.2">
      <c r="A3032"/>
    </row>
    <row r="3033" spans="1:1" x14ac:dyDescent="0.2">
      <c r="A3033"/>
    </row>
    <row r="3034" spans="1:1" x14ac:dyDescent="0.2">
      <c r="A3034"/>
    </row>
    <row r="3035" spans="1:1" x14ac:dyDescent="0.2">
      <c r="A3035"/>
    </row>
    <row r="3036" spans="1:1" x14ac:dyDescent="0.2">
      <c r="A3036"/>
    </row>
    <row r="3037" spans="1:1" x14ac:dyDescent="0.2">
      <c r="A3037"/>
    </row>
    <row r="3038" spans="1:1" x14ac:dyDescent="0.2">
      <c r="A3038"/>
    </row>
    <row r="3039" spans="1:1" x14ac:dyDescent="0.2">
      <c r="A3039"/>
    </row>
    <row r="3040" spans="1:1" x14ac:dyDescent="0.2">
      <c r="A3040"/>
    </row>
    <row r="3041" spans="1:1" x14ac:dyDescent="0.2">
      <c r="A3041"/>
    </row>
    <row r="3042" spans="1:1" x14ac:dyDescent="0.2">
      <c r="A3042"/>
    </row>
    <row r="3043" spans="1:1" x14ac:dyDescent="0.2">
      <c r="A3043"/>
    </row>
    <row r="3044" spans="1:1" x14ac:dyDescent="0.2">
      <c r="A3044"/>
    </row>
    <row r="3045" spans="1:1" x14ac:dyDescent="0.2">
      <c r="A3045"/>
    </row>
    <row r="3046" spans="1:1" x14ac:dyDescent="0.2">
      <c r="A3046"/>
    </row>
    <row r="3047" spans="1:1" x14ac:dyDescent="0.2">
      <c r="A3047"/>
    </row>
    <row r="3048" spans="1:1" x14ac:dyDescent="0.2">
      <c r="A3048"/>
    </row>
    <row r="3049" spans="1:1" x14ac:dyDescent="0.2">
      <c r="A3049"/>
    </row>
    <row r="3050" spans="1:1" x14ac:dyDescent="0.2">
      <c r="A3050"/>
    </row>
    <row r="3051" spans="1:1" x14ac:dyDescent="0.2">
      <c r="A3051"/>
    </row>
    <row r="3052" spans="1:1" x14ac:dyDescent="0.2">
      <c r="A3052"/>
    </row>
    <row r="3053" spans="1:1" x14ac:dyDescent="0.2">
      <c r="A3053"/>
    </row>
    <row r="3054" spans="1:1" x14ac:dyDescent="0.2">
      <c r="A3054"/>
    </row>
    <row r="3055" spans="1:1" x14ac:dyDescent="0.2">
      <c r="A3055"/>
    </row>
    <row r="3056" spans="1:1" x14ac:dyDescent="0.2">
      <c r="A3056"/>
    </row>
    <row r="3057" spans="1:1" x14ac:dyDescent="0.2">
      <c r="A3057"/>
    </row>
    <row r="3058" spans="1:1" x14ac:dyDescent="0.2">
      <c r="A3058"/>
    </row>
    <row r="3059" spans="1:1" x14ac:dyDescent="0.2">
      <c r="A3059"/>
    </row>
    <row r="3060" spans="1:1" x14ac:dyDescent="0.2">
      <c r="A3060"/>
    </row>
    <row r="3061" spans="1:1" x14ac:dyDescent="0.2">
      <c r="A3061"/>
    </row>
    <row r="3062" spans="1:1" x14ac:dyDescent="0.2">
      <c r="A3062"/>
    </row>
    <row r="3063" spans="1:1" x14ac:dyDescent="0.2">
      <c r="A3063"/>
    </row>
    <row r="3064" spans="1:1" x14ac:dyDescent="0.2">
      <c r="A3064"/>
    </row>
    <row r="3065" spans="1:1" x14ac:dyDescent="0.2">
      <c r="A3065"/>
    </row>
    <row r="3066" spans="1:1" x14ac:dyDescent="0.2">
      <c r="A3066"/>
    </row>
    <row r="3067" spans="1:1" x14ac:dyDescent="0.2">
      <c r="A3067"/>
    </row>
    <row r="3068" spans="1:1" x14ac:dyDescent="0.2">
      <c r="A3068"/>
    </row>
    <row r="3069" spans="1:1" x14ac:dyDescent="0.2">
      <c r="A3069"/>
    </row>
    <row r="3070" spans="1:1" x14ac:dyDescent="0.2">
      <c r="A3070"/>
    </row>
    <row r="3071" spans="1:1" x14ac:dyDescent="0.2">
      <c r="A3071"/>
    </row>
    <row r="3072" spans="1:1" x14ac:dyDescent="0.2">
      <c r="A3072"/>
    </row>
    <row r="3073" spans="1:1" x14ac:dyDescent="0.2">
      <c r="A3073"/>
    </row>
    <row r="3074" spans="1:1" x14ac:dyDescent="0.2">
      <c r="A3074"/>
    </row>
    <row r="3075" spans="1:1" x14ac:dyDescent="0.2">
      <c r="A3075"/>
    </row>
    <row r="3076" spans="1:1" x14ac:dyDescent="0.2">
      <c r="A3076"/>
    </row>
    <row r="3077" spans="1:1" x14ac:dyDescent="0.2">
      <c r="A3077"/>
    </row>
    <row r="3078" spans="1:1" x14ac:dyDescent="0.2">
      <c r="A3078"/>
    </row>
    <row r="3079" spans="1:1" x14ac:dyDescent="0.2">
      <c r="A3079"/>
    </row>
    <row r="3080" spans="1:1" x14ac:dyDescent="0.2">
      <c r="A3080"/>
    </row>
    <row r="3081" spans="1:1" x14ac:dyDescent="0.2">
      <c r="A3081"/>
    </row>
    <row r="3082" spans="1:1" x14ac:dyDescent="0.2">
      <c r="A3082"/>
    </row>
    <row r="3083" spans="1:1" x14ac:dyDescent="0.2">
      <c r="A3083"/>
    </row>
    <row r="3084" spans="1:1" x14ac:dyDescent="0.2">
      <c r="A3084"/>
    </row>
    <row r="3085" spans="1:1" x14ac:dyDescent="0.2">
      <c r="A3085"/>
    </row>
    <row r="3086" spans="1:1" x14ac:dyDescent="0.2">
      <c r="A3086"/>
    </row>
    <row r="3087" spans="1:1" x14ac:dyDescent="0.2">
      <c r="A3087"/>
    </row>
    <row r="3088" spans="1:1" x14ac:dyDescent="0.2">
      <c r="A3088"/>
    </row>
    <row r="3089" spans="1:1" x14ac:dyDescent="0.2">
      <c r="A3089"/>
    </row>
    <row r="3090" spans="1:1" x14ac:dyDescent="0.2">
      <c r="A3090"/>
    </row>
    <row r="3091" spans="1:1" x14ac:dyDescent="0.2">
      <c r="A3091"/>
    </row>
    <row r="3092" spans="1:1" x14ac:dyDescent="0.2">
      <c r="A3092"/>
    </row>
    <row r="3093" spans="1:1" x14ac:dyDescent="0.2">
      <c r="A3093"/>
    </row>
    <row r="3094" spans="1:1" x14ac:dyDescent="0.2">
      <c r="A3094"/>
    </row>
    <row r="3095" spans="1:1" x14ac:dyDescent="0.2">
      <c r="A3095"/>
    </row>
    <row r="3096" spans="1:1" x14ac:dyDescent="0.2">
      <c r="A3096"/>
    </row>
    <row r="3097" spans="1:1" x14ac:dyDescent="0.2">
      <c r="A3097"/>
    </row>
    <row r="3098" spans="1:1" x14ac:dyDescent="0.2">
      <c r="A3098"/>
    </row>
    <row r="3099" spans="1:1" x14ac:dyDescent="0.2">
      <c r="A3099"/>
    </row>
    <row r="3100" spans="1:1" x14ac:dyDescent="0.2">
      <c r="A3100"/>
    </row>
    <row r="3101" spans="1:1" x14ac:dyDescent="0.2">
      <c r="A3101"/>
    </row>
    <row r="3102" spans="1:1" x14ac:dyDescent="0.2">
      <c r="A3102"/>
    </row>
    <row r="3103" spans="1:1" x14ac:dyDescent="0.2">
      <c r="A3103"/>
    </row>
    <row r="3104" spans="1:1" x14ac:dyDescent="0.2">
      <c r="A3104"/>
    </row>
    <row r="3105" spans="1:1" x14ac:dyDescent="0.2">
      <c r="A3105"/>
    </row>
    <row r="3106" spans="1:1" x14ac:dyDescent="0.2">
      <c r="A3106"/>
    </row>
    <row r="3107" spans="1:1" x14ac:dyDescent="0.2">
      <c r="A3107"/>
    </row>
    <row r="3108" spans="1:1" x14ac:dyDescent="0.2">
      <c r="A3108"/>
    </row>
    <row r="3109" spans="1:1" x14ac:dyDescent="0.2">
      <c r="A3109"/>
    </row>
    <row r="3110" spans="1:1" x14ac:dyDescent="0.2">
      <c r="A3110"/>
    </row>
    <row r="3111" spans="1:1" x14ac:dyDescent="0.2">
      <c r="A3111"/>
    </row>
    <row r="3112" spans="1:1" x14ac:dyDescent="0.2">
      <c r="A3112"/>
    </row>
    <row r="3113" spans="1:1" x14ac:dyDescent="0.2">
      <c r="A3113"/>
    </row>
    <row r="3114" spans="1:1" x14ac:dyDescent="0.2">
      <c r="A3114"/>
    </row>
    <row r="3115" spans="1:1" x14ac:dyDescent="0.2">
      <c r="A3115"/>
    </row>
    <row r="3116" spans="1:1" x14ac:dyDescent="0.2">
      <c r="A3116"/>
    </row>
    <row r="3117" spans="1:1" x14ac:dyDescent="0.2">
      <c r="A3117"/>
    </row>
    <row r="3118" spans="1:1" x14ac:dyDescent="0.2">
      <c r="A3118"/>
    </row>
    <row r="3119" spans="1:1" x14ac:dyDescent="0.2">
      <c r="A3119"/>
    </row>
    <row r="3120" spans="1:1" x14ac:dyDescent="0.2">
      <c r="A3120"/>
    </row>
    <row r="3121" spans="1:1" x14ac:dyDescent="0.2">
      <c r="A3121"/>
    </row>
    <row r="3122" spans="1:1" x14ac:dyDescent="0.2">
      <c r="A3122"/>
    </row>
    <row r="3123" spans="1:1" x14ac:dyDescent="0.2">
      <c r="A3123"/>
    </row>
    <row r="3124" spans="1:1" x14ac:dyDescent="0.2">
      <c r="A3124"/>
    </row>
    <row r="3125" spans="1:1" x14ac:dyDescent="0.2">
      <c r="A3125"/>
    </row>
    <row r="3126" spans="1:1" x14ac:dyDescent="0.2">
      <c r="A3126"/>
    </row>
    <row r="3127" spans="1:1" x14ac:dyDescent="0.2">
      <c r="A3127"/>
    </row>
    <row r="3128" spans="1:1" x14ac:dyDescent="0.2">
      <c r="A3128"/>
    </row>
    <row r="3129" spans="1:1" x14ac:dyDescent="0.2">
      <c r="A3129"/>
    </row>
    <row r="3130" spans="1:1" x14ac:dyDescent="0.2">
      <c r="A3130"/>
    </row>
    <row r="3131" spans="1:1" x14ac:dyDescent="0.2">
      <c r="A3131"/>
    </row>
    <row r="3132" spans="1:1" x14ac:dyDescent="0.2">
      <c r="A3132"/>
    </row>
    <row r="3133" spans="1:1" x14ac:dyDescent="0.2">
      <c r="A3133"/>
    </row>
    <row r="3134" spans="1:1" x14ac:dyDescent="0.2">
      <c r="A3134"/>
    </row>
    <row r="3135" spans="1:1" x14ac:dyDescent="0.2">
      <c r="A3135"/>
    </row>
    <row r="3136" spans="1:1" x14ac:dyDescent="0.2">
      <c r="A3136"/>
    </row>
    <row r="3137" spans="1:1" x14ac:dyDescent="0.2">
      <c r="A3137"/>
    </row>
    <row r="3138" spans="1:1" x14ac:dyDescent="0.2">
      <c r="A3138"/>
    </row>
    <row r="3139" spans="1:1" x14ac:dyDescent="0.2">
      <c r="A3139"/>
    </row>
    <row r="3140" spans="1:1" x14ac:dyDescent="0.2">
      <c r="A3140"/>
    </row>
    <row r="3141" spans="1:1" x14ac:dyDescent="0.2">
      <c r="A3141"/>
    </row>
    <row r="3142" spans="1:1" x14ac:dyDescent="0.2">
      <c r="A3142"/>
    </row>
    <row r="3143" spans="1:1" x14ac:dyDescent="0.2">
      <c r="A3143"/>
    </row>
    <row r="3144" spans="1:1" x14ac:dyDescent="0.2">
      <c r="A3144"/>
    </row>
    <row r="3145" spans="1:1" x14ac:dyDescent="0.2">
      <c r="A3145"/>
    </row>
    <row r="3146" spans="1:1" x14ac:dyDescent="0.2">
      <c r="A3146"/>
    </row>
    <row r="3147" spans="1:1" x14ac:dyDescent="0.2">
      <c r="A3147"/>
    </row>
    <row r="3148" spans="1:1" x14ac:dyDescent="0.2">
      <c r="A3148"/>
    </row>
    <row r="3149" spans="1:1" x14ac:dyDescent="0.2">
      <c r="A3149"/>
    </row>
    <row r="3150" spans="1:1" x14ac:dyDescent="0.2">
      <c r="A3150"/>
    </row>
    <row r="3151" spans="1:1" x14ac:dyDescent="0.2">
      <c r="A3151"/>
    </row>
    <row r="3152" spans="1:1" x14ac:dyDescent="0.2">
      <c r="A3152"/>
    </row>
    <row r="3153" spans="1:1" x14ac:dyDescent="0.2">
      <c r="A3153"/>
    </row>
    <row r="3154" spans="1:1" x14ac:dyDescent="0.2">
      <c r="A3154"/>
    </row>
    <row r="3155" spans="1:1" x14ac:dyDescent="0.2">
      <c r="A3155"/>
    </row>
    <row r="3156" spans="1:1" x14ac:dyDescent="0.2">
      <c r="A3156"/>
    </row>
    <row r="3157" spans="1:1" x14ac:dyDescent="0.2">
      <c r="A3157"/>
    </row>
    <row r="3158" spans="1:1" x14ac:dyDescent="0.2">
      <c r="A3158"/>
    </row>
    <row r="3159" spans="1:1" x14ac:dyDescent="0.2">
      <c r="A3159"/>
    </row>
    <row r="3160" spans="1:1" x14ac:dyDescent="0.2">
      <c r="A3160"/>
    </row>
    <row r="3161" spans="1:1" x14ac:dyDescent="0.2">
      <c r="A3161"/>
    </row>
    <row r="3162" spans="1:1" x14ac:dyDescent="0.2">
      <c r="A3162"/>
    </row>
    <row r="3163" spans="1:1" x14ac:dyDescent="0.2">
      <c r="A3163"/>
    </row>
    <row r="3164" spans="1:1" x14ac:dyDescent="0.2">
      <c r="A3164"/>
    </row>
    <row r="3165" spans="1:1" x14ac:dyDescent="0.2">
      <c r="A3165"/>
    </row>
    <row r="3166" spans="1:1" x14ac:dyDescent="0.2">
      <c r="A3166"/>
    </row>
    <row r="3167" spans="1:1" x14ac:dyDescent="0.2">
      <c r="A3167"/>
    </row>
    <row r="3168" spans="1:1" x14ac:dyDescent="0.2">
      <c r="A3168"/>
    </row>
    <row r="3169" spans="1:1" x14ac:dyDescent="0.2">
      <c r="A3169"/>
    </row>
    <row r="3170" spans="1:1" x14ac:dyDescent="0.2">
      <c r="A3170"/>
    </row>
    <row r="3171" spans="1:1" x14ac:dyDescent="0.2">
      <c r="A3171"/>
    </row>
    <row r="3172" spans="1:1" x14ac:dyDescent="0.2">
      <c r="A3172"/>
    </row>
    <row r="3173" spans="1:1" x14ac:dyDescent="0.2">
      <c r="A3173"/>
    </row>
    <row r="3174" spans="1:1" x14ac:dyDescent="0.2">
      <c r="A3174"/>
    </row>
    <row r="3175" spans="1:1" x14ac:dyDescent="0.2">
      <c r="A3175"/>
    </row>
    <row r="3176" spans="1:1" x14ac:dyDescent="0.2">
      <c r="A3176"/>
    </row>
    <row r="3177" spans="1:1" x14ac:dyDescent="0.2">
      <c r="A3177"/>
    </row>
    <row r="3178" spans="1:1" x14ac:dyDescent="0.2">
      <c r="A3178"/>
    </row>
    <row r="3179" spans="1:1" x14ac:dyDescent="0.2">
      <c r="A3179"/>
    </row>
    <row r="3180" spans="1:1" x14ac:dyDescent="0.2">
      <c r="A3180"/>
    </row>
    <row r="3181" spans="1:1" x14ac:dyDescent="0.2">
      <c r="A3181"/>
    </row>
    <row r="3182" spans="1:1" x14ac:dyDescent="0.2">
      <c r="A3182"/>
    </row>
    <row r="3183" spans="1:1" x14ac:dyDescent="0.2">
      <c r="A3183"/>
    </row>
    <row r="3184" spans="1:1" x14ac:dyDescent="0.2">
      <c r="A3184"/>
    </row>
    <row r="3185" spans="1:1" x14ac:dyDescent="0.2">
      <c r="A3185"/>
    </row>
    <row r="3186" spans="1:1" x14ac:dyDescent="0.2">
      <c r="A3186"/>
    </row>
    <row r="3187" spans="1:1" x14ac:dyDescent="0.2">
      <c r="A3187"/>
    </row>
    <row r="3188" spans="1:1" x14ac:dyDescent="0.2">
      <c r="A3188"/>
    </row>
    <row r="3189" spans="1:1" x14ac:dyDescent="0.2">
      <c r="A3189"/>
    </row>
    <row r="3190" spans="1:1" x14ac:dyDescent="0.2">
      <c r="A3190"/>
    </row>
    <row r="3191" spans="1:1" x14ac:dyDescent="0.2">
      <c r="A3191"/>
    </row>
    <row r="3192" spans="1:1" x14ac:dyDescent="0.2">
      <c r="A3192"/>
    </row>
    <row r="3193" spans="1:1" x14ac:dyDescent="0.2">
      <c r="A3193"/>
    </row>
    <row r="3194" spans="1:1" x14ac:dyDescent="0.2">
      <c r="A3194"/>
    </row>
    <row r="3195" spans="1:1" x14ac:dyDescent="0.2">
      <c r="A3195"/>
    </row>
    <row r="3196" spans="1:1" x14ac:dyDescent="0.2">
      <c r="A3196"/>
    </row>
    <row r="3197" spans="1:1" x14ac:dyDescent="0.2">
      <c r="A3197"/>
    </row>
    <row r="3198" spans="1:1" x14ac:dyDescent="0.2">
      <c r="A3198"/>
    </row>
    <row r="3199" spans="1:1" x14ac:dyDescent="0.2">
      <c r="A3199"/>
    </row>
    <row r="3200" spans="1:1" x14ac:dyDescent="0.2">
      <c r="A3200"/>
    </row>
    <row r="3201" spans="1:1" x14ac:dyDescent="0.2">
      <c r="A3201"/>
    </row>
    <row r="3202" spans="1:1" x14ac:dyDescent="0.2">
      <c r="A3202"/>
    </row>
    <row r="3203" spans="1:1" x14ac:dyDescent="0.2">
      <c r="A3203"/>
    </row>
    <row r="3204" spans="1:1" x14ac:dyDescent="0.2">
      <c r="A3204"/>
    </row>
    <row r="3205" spans="1:1" x14ac:dyDescent="0.2">
      <c r="A3205"/>
    </row>
    <row r="3206" spans="1:1" x14ac:dyDescent="0.2">
      <c r="A3206"/>
    </row>
    <row r="3207" spans="1:1" x14ac:dyDescent="0.2">
      <c r="A3207"/>
    </row>
    <row r="3208" spans="1:1" x14ac:dyDescent="0.2">
      <c r="A3208"/>
    </row>
    <row r="3209" spans="1:1" x14ac:dyDescent="0.2">
      <c r="A3209"/>
    </row>
    <row r="3210" spans="1:1" x14ac:dyDescent="0.2">
      <c r="A3210"/>
    </row>
    <row r="3211" spans="1:1" x14ac:dyDescent="0.2">
      <c r="A3211"/>
    </row>
    <row r="3212" spans="1:1" x14ac:dyDescent="0.2">
      <c r="A3212"/>
    </row>
    <row r="3213" spans="1:1" x14ac:dyDescent="0.2">
      <c r="A3213"/>
    </row>
    <row r="3214" spans="1:1" x14ac:dyDescent="0.2">
      <c r="A3214"/>
    </row>
    <row r="3215" spans="1:1" x14ac:dyDescent="0.2">
      <c r="A3215"/>
    </row>
    <row r="3216" spans="1:1" x14ac:dyDescent="0.2">
      <c r="A3216"/>
    </row>
    <row r="3217" spans="1:1" x14ac:dyDescent="0.2">
      <c r="A3217"/>
    </row>
    <row r="3218" spans="1:1" x14ac:dyDescent="0.2">
      <c r="A3218"/>
    </row>
    <row r="3219" spans="1:1" x14ac:dyDescent="0.2">
      <c r="A3219"/>
    </row>
    <row r="3220" spans="1:1" x14ac:dyDescent="0.2">
      <c r="A3220"/>
    </row>
    <row r="3221" spans="1:1" x14ac:dyDescent="0.2">
      <c r="A3221"/>
    </row>
    <row r="3222" spans="1:1" x14ac:dyDescent="0.2">
      <c r="A3222"/>
    </row>
    <row r="3223" spans="1:1" x14ac:dyDescent="0.2">
      <c r="A3223"/>
    </row>
    <row r="3224" spans="1:1" x14ac:dyDescent="0.2">
      <c r="A3224"/>
    </row>
    <row r="3225" spans="1:1" x14ac:dyDescent="0.2">
      <c r="A3225"/>
    </row>
    <row r="3226" spans="1:1" x14ac:dyDescent="0.2">
      <c r="A3226"/>
    </row>
    <row r="3227" spans="1:1" x14ac:dyDescent="0.2">
      <c r="A3227"/>
    </row>
    <row r="3228" spans="1:1" x14ac:dyDescent="0.2">
      <c r="A3228"/>
    </row>
    <row r="3229" spans="1:1" x14ac:dyDescent="0.2">
      <c r="A3229"/>
    </row>
    <row r="3230" spans="1:1" x14ac:dyDescent="0.2">
      <c r="A3230"/>
    </row>
    <row r="3231" spans="1:1" x14ac:dyDescent="0.2">
      <c r="A3231"/>
    </row>
    <row r="3232" spans="1:1" x14ac:dyDescent="0.2">
      <c r="A3232"/>
    </row>
    <row r="3233" spans="1:1" x14ac:dyDescent="0.2">
      <c r="A3233"/>
    </row>
    <row r="3234" spans="1:1" x14ac:dyDescent="0.2">
      <c r="A3234"/>
    </row>
    <row r="3235" spans="1:1" x14ac:dyDescent="0.2">
      <c r="A3235"/>
    </row>
    <row r="3236" spans="1:1" x14ac:dyDescent="0.2">
      <c r="A3236"/>
    </row>
    <row r="3237" spans="1:1" x14ac:dyDescent="0.2">
      <c r="A3237"/>
    </row>
    <row r="3238" spans="1:1" x14ac:dyDescent="0.2">
      <c r="A3238"/>
    </row>
    <row r="3239" spans="1:1" x14ac:dyDescent="0.2">
      <c r="A3239"/>
    </row>
    <row r="3240" spans="1:1" x14ac:dyDescent="0.2">
      <c r="A3240"/>
    </row>
    <row r="3241" spans="1:1" x14ac:dyDescent="0.2">
      <c r="A3241"/>
    </row>
    <row r="3242" spans="1:1" x14ac:dyDescent="0.2">
      <c r="A3242"/>
    </row>
    <row r="3243" spans="1:1" x14ac:dyDescent="0.2">
      <c r="A3243"/>
    </row>
    <row r="3244" spans="1:1" x14ac:dyDescent="0.2">
      <c r="A3244"/>
    </row>
    <row r="3245" spans="1:1" x14ac:dyDescent="0.2">
      <c r="A3245"/>
    </row>
    <row r="3246" spans="1:1" x14ac:dyDescent="0.2">
      <c r="A3246"/>
    </row>
    <row r="3247" spans="1:1" x14ac:dyDescent="0.2">
      <c r="A3247"/>
    </row>
    <row r="3248" spans="1:1" x14ac:dyDescent="0.2">
      <c r="A3248"/>
    </row>
    <row r="3249" spans="1:1" x14ac:dyDescent="0.2">
      <c r="A3249"/>
    </row>
    <row r="3250" spans="1:1" x14ac:dyDescent="0.2">
      <c r="A3250"/>
    </row>
    <row r="3251" spans="1:1" x14ac:dyDescent="0.2">
      <c r="A3251"/>
    </row>
    <row r="3252" spans="1:1" x14ac:dyDescent="0.2">
      <c r="A3252"/>
    </row>
    <row r="3253" spans="1:1" x14ac:dyDescent="0.2">
      <c r="A3253"/>
    </row>
    <row r="3254" spans="1:1" x14ac:dyDescent="0.2">
      <c r="A3254"/>
    </row>
    <row r="3255" spans="1:1" x14ac:dyDescent="0.2">
      <c r="A3255"/>
    </row>
    <row r="3256" spans="1:1" x14ac:dyDescent="0.2">
      <c r="A3256"/>
    </row>
    <row r="3257" spans="1:1" x14ac:dyDescent="0.2">
      <c r="A3257"/>
    </row>
    <row r="3258" spans="1:1" x14ac:dyDescent="0.2">
      <c r="A3258"/>
    </row>
    <row r="3259" spans="1:1" x14ac:dyDescent="0.2">
      <c r="A3259"/>
    </row>
    <row r="3260" spans="1:1" x14ac:dyDescent="0.2">
      <c r="A3260"/>
    </row>
    <row r="3261" spans="1:1" x14ac:dyDescent="0.2">
      <c r="A3261"/>
    </row>
    <row r="3262" spans="1:1" x14ac:dyDescent="0.2">
      <c r="A3262"/>
    </row>
    <row r="3263" spans="1:1" x14ac:dyDescent="0.2">
      <c r="A3263"/>
    </row>
    <row r="3264" spans="1:1" x14ac:dyDescent="0.2">
      <c r="A3264"/>
    </row>
    <row r="3265" spans="1:1" x14ac:dyDescent="0.2">
      <c r="A3265"/>
    </row>
    <row r="3266" spans="1:1" x14ac:dyDescent="0.2">
      <c r="A3266"/>
    </row>
    <row r="3267" spans="1:1" x14ac:dyDescent="0.2">
      <c r="A3267"/>
    </row>
    <row r="3268" spans="1:1" x14ac:dyDescent="0.2">
      <c r="A3268"/>
    </row>
    <row r="3269" spans="1:1" x14ac:dyDescent="0.2">
      <c r="A3269"/>
    </row>
    <row r="3270" spans="1:1" x14ac:dyDescent="0.2">
      <c r="A3270"/>
    </row>
    <row r="3271" spans="1:1" x14ac:dyDescent="0.2">
      <c r="A3271"/>
    </row>
    <row r="3272" spans="1:1" x14ac:dyDescent="0.2">
      <c r="A3272"/>
    </row>
    <row r="3273" spans="1:1" x14ac:dyDescent="0.2">
      <c r="A3273"/>
    </row>
    <row r="3274" spans="1:1" x14ac:dyDescent="0.2">
      <c r="A3274"/>
    </row>
    <row r="3275" spans="1:1" x14ac:dyDescent="0.2">
      <c r="A3275"/>
    </row>
    <row r="3276" spans="1:1" x14ac:dyDescent="0.2">
      <c r="A3276"/>
    </row>
    <row r="3277" spans="1:1" x14ac:dyDescent="0.2">
      <c r="A3277"/>
    </row>
    <row r="3278" spans="1:1" x14ac:dyDescent="0.2">
      <c r="A3278"/>
    </row>
    <row r="3279" spans="1:1" x14ac:dyDescent="0.2">
      <c r="A3279"/>
    </row>
    <row r="3280" spans="1:1" x14ac:dyDescent="0.2">
      <c r="A3280"/>
    </row>
    <row r="3281" spans="1:1" x14ac:dyDescent="0.2">
      <c r="A3281"/>
    </row>
    <row r="3282" spans="1:1" x14ac:dyDescent="0.2">
      <c r="A3282"/>
    </row>
    <row r="3283" spans="1:1" x14ac:dyDescent="0.2">
      <c r="A3283"/>
    </row>
    <row r="3284" spans="1:1" x14ac:dyDescent="0.2">
      <c r="A3284"/>
    </row>
    <row r="3285" spans="1:1" x14ac:dyDescent="0.2">
      <c r="A3285"/>
    </row>
    <row r="3286" spans="1:1" x14ac:dyDescent="0.2">
      <c r="A3286"/>
    </row>
    <row r="3287" spans="1:1" x14ac:dyDescent="0.2">
      <c r="A3287"/>
    </row>
    <row r="3288" spans="1:1" x14ac:dyDescent="0.2">
      <c r="A3288"/>
    </row>
    <row r="3289" spans="1:1" x14ac:dyDescent="0.2">
      <c r="A3289"/>
    </row>
    <row r="3290" spans="1:1" x14ac:dyDescent="0.2">
      <c r="A3290"/>
    </row>
    <row r="3291" spans="1:1" x14ac:dyDescent="0.2">
      <c r="A3291"/>
    </row>
    <row r="3292" spans="1:1" x14ac:dyDescent="0.2">
      <c r="A3292"/>
    </row>
    <row r="3293" spans="1:1" x14ac:dyDescent="0.2">
      <c r="A3293"/>
    </row>
    <row r="3294" spans="1:1" x14ac:dyDescent="0.2">
      <c r="A3294"/>
    </row>
    <row r="3295" spans="1:1" x14ac:dyDescent="0.2">
      <c r="A3295"/>
    </row>
    <row r="3296" spans="1:1" x14ac:dyDescent="0.2">
      <c r="A3296"/>
    </row>
    <row r="3297" spans="1:1" x14ac:dyDescent="0.2">
      <c r="A3297"/>
    </row>
    <row r="3298" spans="1:1" x14ac:dyDescent="0.2">
      <c r="A3298"/>
    </row>
    <row r="3299" spans="1:1" x14ac:dyDescent="0.2">
      <c r="A3299"/>
    </row>
    <row r="3300" spans="1:1" x14ac:dyDescent="0.2">
      <c r="A3300"/>
    </row>
    <row r="3301" spans="1:1" x14ac:dyDescent="0.2">
      <c r="A3301"/>
    </row>
    <row r="3302" spans="1:1" x14ac:dyDescent="0.2">
      <c r="A3302"/>
    </row>
    <row r="3303" spans="1:1" x14ac:dyDescent="0.2">
      <c r="A3303"/>
    </row>
    <row r="3304" spans="1:1" x14ac:dyDescent="0.2">
      <c r="A3304"/>
    </row>
    <row r="3305" spans="1:1" x14ac:dyDescent="0.2">
      <c r="A3305"/>
    </row>
    <row r="3306" spans="1:1" x14ac:dyDescent="0.2">
      <c r="A3306"/>
    </row>
    <row r="3307" spans="1:1" x14ac:dyDescent="0.2">
      <c r="A3307"/>
    </row>
    <row r="3308" spans="1:1" x14ac:dyDescent="0.2">
      <c r="A3308"/>
    </row>
    <row r="3309" spans="1:1" x14ac:dyDescent="0.2">
      <c r="A3309"/>
    </row>
    <row r="3310" spans="1:1" x14ac:dyDescent="0.2">
      <c r="A3310"/>
    </row>
    <row r="3311" spans="1:1" x14ac:dyDescent="0.2">
      <c r="A3311"/>
    </row>
    <row r="3312" spans="1:1" x14ac:dyDescent="0.2">
      <c r="A3312"/>
    </row>
    <row r="3313" spans="1:1" x14ac:dyDescent="0.2">
      <c r="A3313"/>
    </row>
    <row r="3314" spans="1:1" x14ac:dyDescent="0.2">
      <c r="A3314"/>
    </row>
    <row r="3315" spans="1:1" x14ac:dyDescent="0.2">
      <c r="A3315"/>
    </row>
    <row r="3316" spans="1:1" x14ac:dyDescent="0.2">
      <c r="A3316"/>
    </row>
    <row r="3317" spans="1:1" x14ac:dyDescent="0.2">
      <c r="A3317"/>
    </row>
    <row r="3318" spans="1:1" x14ac:dyDescent="0.2">
      <c r="A3318"/>
    </row>
    <row r="3319" spans="1:1" x14ac:dyDescent="0.2">
      <c r="A3319"/>
    </row>
    <row r="3320" spans="1:1" x14ac:dyDescent="0.2">
      <c r="A3320"/>
    </row>
    <row r="3321" spans="1:1" x14ac:dyDescent="0.2">
      <c r="A3321"/>
    </row>
    <row r="3322" spans="1:1" x14ac:dyDescent="0.2">
      <c r="A3322"/>
    </row>
    <row r="3323" spans="1:1" x14ac:dyDescent="0.2">
      <c r="A3323"/>
    </row>
    <row r="3324" spans="1:1" x14ac:dyDescent="0.2">
      <c r="A3324"/>
    </row>
    <row r="3325" spans="1:1" x14ac:dyDescent="0.2">
      <c r="A3325"/>
    </row>
    <row r="3326" spans="1:1" x14ac:dyDescent="0.2">
      <c r="A3326"/>
    </row>
    <row r="3327" spans="1:1" x14ac:dyDescent="0.2">
      <c r="A3327"/>
    </row>
    <row r="3328" spans="1:1" x14ac:dyDescent="0.2">
      <c r="A3328"/>
    </row>
    <row r="3329" spans="1:1" x14ac:dyDescent="0.2">
      <c r="A3329"/>
    </row>
    <row r="3330" spans="1:1" x14ac:dyDescent="0.2">
      <c r="A3330"/>
    </row>
    <row r="3331" spans="1:1" x14ac:dyDescent="0.2">
      <c r="A3331"/>
    </row>
    <row r="3332" spans="1:1" x14ac:dyDescent="0.2">
      <c r="A3332"/>
    </row>
    <row r="3333" spans="1:1" x14ac:dyDescent="0.2">
      <c r="A3333"/>
    </row>
    <row r="3334" spans="1:1" x14ac:dyDescent="0.2">
      <c r="A3334"/>
    </row>
    <row r="3335" spans="1:1" x14ac:dyDescent="0.2">
      <c r="A3335"/>
    </row>
    <row r="3336" spans="1:1" x14ac:dyDescent="0.2">
      <c r="A3336"/>
    </row>
    <row r="3337" spans="1:1" x14ac:dyDescent="0.2">
      <c r="A3337"/>
    </row>
    <row r="3338" spans="1:1" x14ac:dyDescent="0.2">
      <c r="A3338"/>
    </row>
    <row r="3339" spans="1:1" x14ac:dyDescent="0.2">
      <c r="A3339"/>
    </row>
    <row r="3340" spans="1:1" x14ac:dyDescent="0.2">
      <c r="A3340"/>
    </row>
    <row r="3341" spans="1:1" x14ac:dyDescent="0.2">
      <c r="A3341"/>
    </row>
    <row r="3342" spans="1:1" x14ac:dyDescent="0.2">
      <c r="A3342"/>
    </row>
    <row r="3343" spans="1:1" x14ac:dyDescent="0.2">
      <c r="A3343"/>
    </row>
    <row r="3344" spans="1:1" x14ac:dyDescent="0.2">
      <c r="A3344"/>
    </row>
    <row r="3345" spans="1:1" x14ac:dyDescent="0.2">
      <c r="A3345"/>
    </row>
    <row r="3346" spans="1:1" x14ac:dyDescent="0.2">
      <c r="A3346"/>
    </row>
    <row r="3347" spans="1:1" x14ac:dyDescent="0.2">
      <c r="A3347"/>
    </row>
    <row r="3348" spans="1:1" x14ac:dyDescent="0.2">
      <c r="A3348"/>
    </row>
    <row r="3349" spans="1:1" x14ac:dyDescent="0.2">
      <c r="A3349"/>
    </row>
    <row r="3350" spans="1:1" x14ac:dyDescent="0.2">
      <c r="A3350"/>
    </row>
    <row r="3351" spans="1:1" x14ac:dyDescent="0.2">
      <c r="A3351"/>
    </row>
    <row r="3352" spans="1:1" x14ac:dyDescent="0.2">
      <c r="A3352"/>
    </row>
    <row r="3353" spans="1:1" x14ac:dyDescent="0.2">
      <c r="A3353"/>
    </row>
    <row r="3354" spans="1:1" x14ac:dyDescent="0.2">
      <c r="A3354"/>
    </row>
    <row r="3355" spans="1:1" x14ac:dyDescent="0.2">
      <c r="A3355"/>
    </row>
    <row r="3356" spans="1:1" x14ac:dyDescent="0.2">
      <c r="A3356"/>
    </row>
    <row r="3357" spans="1:1" x14ac:dyDescent="0.2">
      <c r="A3357"/>
    </row>
    <row r="3358" spans="1:1" x14ac:dyDescent="0.2">
      <c r="A3358"/>
    </row>
    <row r="3359" spans="1:1" x14ac:dyDescent="0.2">
      <c r="A3359"/>
    </row>
    <row r="3360" spans="1:1" x14ac:dyDescent="0.2">
      <c r="A3360"/>
    </row>
    <row r="3361" spans="1:1" x14ac:dyDescent="0.2">
      <c r="A3361"/>
    </row>
    <row r="3362" spans="1:1" x14ac:dyDescent="0.2">
      <c r="A3362"/>
    </row>
    <row r="3363" spans="1:1" x14ac:dyDescent="0.2">
      <c r="A3363"/>
    </row>
    <row r="3364" spans="1:1" x14ac:dyDescent="0.2">
      <c r="A3364"/>
    </row>
    <row r="3365" spans="1:1" x14ac:dyDescent="0.2">
      <c r="A3365"/>
    </row>
    <row r="3366" spans="1:1" x14ac:dyDescent="0.2">
      <c r="A3366"/>
    </row>
    <row r="3367" spans="1:1" x14ac:dyDescent="0.2">
      <c r="A3367"/>
    </row>
    <row r="3368" spans="1:1" x14ac:dyDescent="0.2">
      <c r="A3368"/>
    </row>
    <row r="3369" spans="1:1" x14ac:dyDescent="0.2">
      <c r="A3369"/>
    </row>
    <row r="3370" spans="1:1" x14ac:dyDescent="0.2">
      <c r="A3370"/>
    </row>
    <row r="3371" spans="1:1" x14ac:dyDescent="0.2">
      <c r="A3371"/>
    </row>
    <row r="3372" spans="1:1" x14ac:dyDescent="0.2">
      <c r="A3372"/>
    </row>
    <row r="3373" spans="1:1" x14ac:dyDescent="0.2">
      <c r="A3373"/>
    </row>
    <row r="3374" spans="1:1" x14ac:dyDescent="0.2">
      <c r="A3374"/>
    </row>
    <row r="3375" spans="1:1" x14ac:dyDescent="0.2">
      <c r="A3375"/>
    </row>
    <row r="3376" spans="1:1" x14ac:dyDescent="0.2">
      <c r="A3376"/>
    </row>
    <row r="3377" spans="1:1" x14ac:dyDescent="0.2">
      <c r="A3377"/>
    </row>
    <row r="3378" spans="1:1" x14ac:dyDescent="0.2">
      <c r="A3378"/>
    </row>
    <row r="3379" spans="1:1" x14ac:dyDescent="0.2">
      <c r="A3379"/>
    </row>
    <row r="3380" spans="1:1" x14ac:dyDescent="0.2">
      <c r="A3380"/>
    </row>
    <row r="3381" spans="1:1" x14ac:dyDescent="0.2">
      <c r="A3381"/>
    </row>
    <row r="3382" spans="1:1" x14ac:dyDescent="0.2">
      <c r="A3382"/>
    </row>
    <row r="3383" spans="1:1" x14ac:dyDescent="0.2">
      <c r="A3383"/>
    </row>
    <row r="3384" spans="1:1" x14ac:dyDescent="0.2">
      <c r="A3384"/>
    </row>
    <row r="3385" spans="1:1" x14ac:dyDescent="0.2">
      <c r="A3385"/>
    </row>
    <row r="3386" spans="1:1" x14ac:dyDescent="0.2">
      <c r="A3386"/>
    </row>
    <row r="3387" spans="1:1" x14ac:dyDescent="0.2">
      <c r="A3387"/>
    </row>
    <row r="3388" spans="1:1" x14ac:dyDescent="0.2">
      <c r="A3388"/>
    </row>
    <row r="3389" spans="1:1" x14ac:dyDescent="0.2">
      <c r="A3389"/>
    </row>
    <row r="3390" spans="1:1" x14ac:dyDescent="0.2">
      <c r="A3390"/>
    </row>
    <row r="3391" spans="1:1" x14ac:dyDescent="0.2">
      <c r="A3391"/>
    </row>
    <row r="3392" spans="1:1" x14ac:dyDescent="0.2">
      <c r="A3392"/>
    </row>
    <row r="3393" spans="1:1" x14ac:dyDescent="0.2">
      <c r="A3393"/>
    </row>
    <row r="3394" spans="1:1" x14ac:dyDescent="0.2">
      <c r="A3394"/>
    </row>
    <row r="3395" spans="1:1" x14ac:dyDescent="0.2">
      <c r="A3395"/>
    </row>
    <row r="3396" spans="1:1" x14ac:dyDescent="0.2">
      <c r="A3396"/>
    </row>
    <row r="3397" spans="1:1" x14ac:dyDescent="0.2">
      <c r="A3397"/>
    </row>
    <row r="3398" spans="1:1" x14ac:dyDescent="0.2">
      <c r="A3398"/>
    </row>
    <row r="3399" spans="1:1" x14ac:dyDescent="0.2">
      <c r="A3399"/>
    </row>
    <row r="3400" spans="1:1" x14ac:dyDescent="0.2">
      <c r="A3400"/>
    </row>
    <row r="3401" spans="1:1" x14ac:dyDescent="0.2">
      <c r="A3401"/>
    </row>
    <row r="3402" spans="1:1" x14ac:dyDescent="0.2">
      <c r="A3402"/>
    </row>
    <row r="3403" spans="1:1" x14ac:dyDescent="0.2">
      <c r="A3403"/>
    </row>
    <row r="3404" spans="1:1" x14ac:dyDescent="0.2">
      <c r="A3404"/>
    </row>
    <row r="3405" spans="1:1" x14ac:dyDescent="0.2">
      <c r="A3405"/>
    </row>
    <row r="3406" spans="1:1" x14ac:dyDescent="0.2">
      <c r="A3406"/>
    </row>
    <row r="3407" spans="1:1" x14ac:dyDescent="0.2">
      <c r="A3407"/>
    </row>
    <row r="3408" spans="1:1" x14ac:dyDescent="0.2">
      <c r="A3408"/>
    </row>
    <row r="3409" spans="1:1" x14ac:dyDescent="0.2">
      <c r="A3409"/>
    </row>
    <row r="3410" spans="1:1" x14ac:dyDescent="0.2">
      <c r="A3410"/>
    </row>
    <row r="3411" spans="1:1" x14ac:dyDescent="0.2">
      <c r="A3411"/>
    </row>
    <row r="3412" spans="1:1" x14ac:dyDescent="0.2">
      <c r="A3412"/>
    </row>
    <row r="3413" spans="1:1" x14ac:dyDescent="0.2">
      <c r="A3413"/>
    </row>
    <row r="3414" spans="1:1" x14ac:dyDescent="0.2">
      <c r="A3414"/>
    </row>
    <row r="3415" spans="1:1" x14ac:dyDescent="0.2">
      <c r="A3415"/>
    </row>
    <row r="3416" spans="1:1" x14ac:dyDescent="0.2">
      <c r="A3416"/>
    </row>
    <row r="3417" spans="1:1" x14ac:dyDescent="0.2">
      <c r="A3417"/>
    </row>
    <row r="3418" spans="1:1" x14ac:dyDescent="0.2">
      <c r="A3418"/>
    </row>
    <row r="3419" spans="1:1" x14ac:dyDescent="0.2">
      <c r="A3419"/>
    </row>
    <row r="3420" spans="1:1" x14ac:dyDescent="0.2">
      <c r="A3420"/>
    </row>
    <row r="3421" spans="1:1" x14ac:dyDescent="0.2">
      <c r="A3421"/>
    </row>
    <row r="3422" spans="1:1" x14ac:dyDescent="0.2">
      <c r="A3422"/>
    </row>
    <row r="3423" spans="1:1" x14ac:dyDescent="0.2">
      <c r="A3423"/>
    </row>
    <row r="3424" spans="1:1" x14ac:dyDescent="0.2">
      <c r="A3424"/>
    </row>
    <row r="3425" spans="1:1" x14ac:dyDescent="0.2">
      <c r="A3425"/>
    </row>
    <row r="3426" spans="1:1" x14ac:dyDescent="0.2">
      <c r="A3426"/>
    </row>
    <row r="3427" spans="1:1" x14ac:dyDescent="0.2">
      <c r="A3427"/>
    </row>
    <row r="3428" spans="1:1" x14ac:dyDescent="0.2">
      <c r="A3428"/>
    </row>
    <row r="3429" spans="1:1" x14ac:dyDescent="0.2">
      <c r="A3429"/>
    </row>
    <row r="3430" spans="1:1" x14ac:dyDescent="0.2">
      <c r="A3430"/>
    </row>
    <row r="3431" spans="1:1" x14ac:dyDescent="0.2">
      <c r="A3431"/>
    </row>
    <row r="3432" spans="1:1" x14ac:dyDescent="0.2">
      <c r="A3432"/>
    </row>
    <row r="3433" spans="1:1" x14ac:dyDescent="0.2">
      <c r="A3433"/>
    </row>
    <row r="3434" spans="1:1" x14ac:dyDescent="0.2">
      <c r="A3434"/>
    </row>
    <row r="3435" spans="1:1" x14ac:dyDescent="0.2">
      <c r="A3435"/>
    </row>
    <row r="3436" spans="1:1" x14ac:dyDescent="0.2">
      <c r="A3436"/>
    </row>
    <row r="3437" spans="1:1" x14ac:dyDescent="0.2">
      <c r="A3437"/>
    </row>
    <row r="3438" spans="1:1" x14ac:dyDescent="0.2">
      <c r="A3438"/>
    </row>
    <row r="3439" spans="1:1" x14ac:dyDescent="0.2">
      <c r="A3439"/>
    </row>
    <row r="3440" spans="1:1" x14ac:dyDescent="0.2">
      <c r="A3440"/>
    </row>
    <row r="3441" spans="1:1" x14ac:dyDescent="0.2">
      <c r="A3441"/>
    </row>
    <row r="3442" spans="1:1" x14ac:dyDescent="0.2">
      <c r="A3442"/>
    </row>
    <row r="3443" spans="1:1" x14ac:dyDescent="0.2">
      <c r="A3443"/>
    </row>
    <row r="3444" spans="1:1" x14ac:dyDescent="0.2">
      <c r="A3444"/>
    </row>
    <row r="3445" spans="1:1" x14ac:dyDescent="0.2">
      <c r="A3445"/>
    </row>
    <row r="3446" spans="1:1" x14ac:dyDescent="0.2">
      <c r="A3446"/>
    </row>
    <row r="3447" spans="1:1" x14ac:dyDescent="0.2">
      <c r="A3447"/>
    </row>
    <row r="3448" spans="1:1" x14ac:dyDescent="0.2">
      <c r="A3448"/>
    </row>
    <row r="3449" spans="1:1" x14ac:dyDescent="0.2">
      <c r="A3449"/>
    </row>
    <row r="3450" spans="1:1" x14ac:dyDescent="0.2">
      <c r="A3450"/>
    </row>
    <row r="3451" spans="1:1" x14ac:dyDescent="0.2">
      <c r="A3451"/>
    </row>
    <row r="3452" spans="1:1" x14ac:dyDescent="0.2">
      <c r="A3452"/>
    </row>
    <row r="3453" spans="1:1" x14ac:dyDescent="0.2">
      <c r="A3453"/>
    </row>
    <row r="3454" spans="1:1" x14ac:dyDescent="0.2">
      <c r="A3454"/>
    </row>
    <row r="3455" spans="1:1" x14ac:dyDescent="0.2">
      <c r="A3455"/>
    </row>
    <row r="3456" spans="1:1" x14ac:dyDescent="0.2">
      <c r="A3456"/>
    </row>
    <row r="3457" spans="1:1" x14ac:dyDescent="0.2">
      <c r="A3457"/>
    </row>
    <row r="3458" spans="1:1" x14ac:dyDescent="0.2">
      <c r="A3458"/>
    </row>
    <row r="3459" spans="1:1" x14ac:dyDescent="0.2">
      <c r="A3459"/>
    </row>
    <row r="3460" spans="1:1" x14ac:dyDescent="0.2">
      <c r="A3460"/>
    </row>
    <row r="3461" spans="1:1" x14ac:dyDescent="0.2">
      <c r="A3461"/>
    </row>
    <row r="3462" spans="1:1" x14ac:dyDescent="0.2">
      <c r="A3462"/>
    </row>
    <row r="3463" spans="1:1" x14ac:dyDescent="0.2">
      <c r="A3463"/>
    </row>
    <row r="3464" spans="1:1" x14ac:dyDescent="0.2">
      <c r="A3464"/>
    </row>
    <row r="3465" spans="1:1" x14ac:dyDescent="0.2">
      <c r="A3465"/>
    </row>
    <row r="3466" spans="1:1" x14ac:dyDescent="0.2">
      <c r="A3466"/>
    </row>
    <row r="3467" spans="1:1" x14ac:dyDescent="0.2">
      <c r="A3467"/>
    </row>
    <row r="3468" spans="1:1" x14ac:dyDescent="0.2">
      <c r="A3468"/>
    </row>
    <row r="3469" spans="1:1" x14ac:dyDescent="0.2">
      <c r="A3469"/>
    </row>
    <row r="3470" spans="1:1" x14ac:dyDescent="0.2">
      <c r="A3470"/>
    </row>
    <row r="3471" spans="1:1" x14ac:dyDescent="0.2">
      <c r="A3471"/>
    </row>
    <row r="3472" spans="1:1" x14ac:dyDescent="0.2">
      <c r="A3472"/>
    </row>
    <row r="3473" spans="1:1" x14ac:dyDescent="0.2">
      <c r="A3473"/>
    </row>
    <row r="3474" spans="1:1" x14ac:dyDescent="0.2">
      <c r="A3474"/>
    </row>
    <row r="3475" spans="1:1" x14ac:dyDescent="0.2">
      <c r="A3475"/>
    </row>
    <row r="3476" spans="1:1" x14ac:dyDescent="0.2">
      <c r="A3476"/>
    </row>
    <row r="3477" spans="1:1" x14ac:dyDescent="0.2">
      <c r="A3477"/>
    </row>
    <row r="3478" spans="1:1" x14ac:dyDescent="0.2">
      <c r="A3478"/>
    </row>
    <row r="3479" spans="1:1" x14ac:dyDescent="0.2">
      <c r="A3479"/>
    </row>
    <row r="3480" spans="1:1" x14ac:dyDescent="0.2">
      <c r="A3480"/>
    </row>
    <row r="3481" spans="1:1" x14ac:dyDescent="0.2">
      <c r="A3481"/>
    </row>
    <row r="3482" spans="1:1" x14ac:dyDescent="0.2">
      <c r="A3482"/>
    </row>
    <row r="3483" spans="1:1" x14ac:dyDescent="0.2">
      <c r="A3483"/>
    </row>
    <row r="3484" spans="1:1" x14ac:dyDescent="0.2">
      <c r="A3484"/>
    </row>
    <row r="3485" spans="1:1" x14ac:dyDescent="0.2">
      <c r="A3485"/>
    </row>
    <row r="3486" spans="1:1" x14ac:dyDescent="0.2">
      <c r="A3486"/>
    </row>
    <row r="3487" spans="1:1" x14ac:dyDescent="0.2">
      <c r="A3487"/>
    </row>
    <row r="3488" spans="1:1" x14ac:dyDescent="0.2">
      <c r="A3488"/>
    </row>
    <row r="3489" spans="1:1" x14ac:dyDescent="0.2">
      <c r="A3489"/>
    </row>
    <row r="3490" spans="1:1" x14ac:dyDescent="0.2">
      <c r="A3490"/>
    </row>
    <row r="3491" spans="1:1" x14ac:dyDescent="0.2">
      <c r="A3491"/>
    </row>
    <row r="3492" spans="1:1" x14ac:dyDescent="0.2">
      <c r="A3492"/>
    </row>
    <row r="3493" spans="1:1" x14ac:dyDescent="0.2">
      <c r="A3493"/>
    </row>
    <row r="3494" spans="1:1" x14ac:dyDescent="0.2">
      <c r="A3494"/>
    </row>
    <row r="3495" spans="1:1" x14ac:dyDescent="0.2">
      <c r="A3495"/>
    </row>
    <row r="3496" spans="1:1" x14ac:dyDescent="0.2">
      <c r="A3496"/>
    </row>
    <row r="3497" spans="1:1" x14ac:dyDescent="0.2">
      <c r="A3497"/>
    </row>
    <row r="3498" spans="1:1" x14ac:dyDescent="0.2">
      <c r="A3498"/>
    </row>
    <row r="3499" spans="1:1" x14ac:dyDescent="0.2">
      <c r="A3499"/>
    </row>
    <row r="3500" spans="1:1" x14ac:dyDescent="0.2">
      <c r="A3500"/>
    </row>
    <row r="3501" spans="1:1" x14ac:dyDescent="0.2">
      <c r="A3501"/>
    </row>
    <row r="3502" spans="1:1" x14ac:dyDescent="0.2">
      <c r="A3502"/>
    </row>
    <row r="3503" spans="1:1" x14ac:dyDescent="0.2">
      <c r="A3503"/>
    </row>
    <row r="3504" spans="1:1" x14ac:dyDescent="0.2">
      <c r="A3504"/>
    </row>
    <row r="3505" spans="1:1" x14ac:dyDescent="0.2">
      <c r="A3505"/>
    </row>
    <row r="3506" spans="1:1" x14ac:dyDescent="0.2">
      <c r="A3506"/>
    </row>
    <row r="3507" spans="1:1" x14ac:dyDescent="0.2">
      <c r="A3507"/>
    </row>
    <row r="3508" spans="1:1" x14ac:dyDescent="0.2">
      <c r="A3508"/>
    </row>
    <row r="3509" spans="1:1" x14ac:dyDescent="0.2">
      <c r="A3509"/>
    </row>
    <row r="3510" spans="1:1" x14ac:dyDescent="0.2">
      <c r="A3510"/>
    </row>
    <row r="3511" spans="1:1" x14ac:dyDescent="0.2">
      <c r="A3511"/>
    </row>
    <row r="3512" spans="1:1" x14ac:dyDescent="0.2">
      <c r="A3512"/>
    </row>
    <row r="3513" spans="1:1" x14ac:dyDescent="0.2">
      <c r="A3513"/>
    </row>
    <row r="3514" spans="1:1" x14ac:dyDescent="0.2">
      <c r="A3514"/>
    </row>
    <row r="3515" spans="1:1" x14ac:dyDescent="0.2">
      <c r="A3515"/>
    </row>
    <row r="3516" spans="1:1" x14ac:dyDescent="0.2">
      <c r="A3516"/>
    </row>
    <row r="3517" spans="1:1" x14ac:dyDescent="0.2">
      <c r="A3517"/>
    </row>
    <row r="3518" spans="1:1" x14ac:dyDescent="0.2">
      <c r="A3518"/>
    </row>
    <row r="3519" spans="1:1" x14ac:dyDescent="0.2">
      <c r="A3519"/>
    </row>
    <row r="3520" spans="1:1" x14ac:dyDescent="0.2">
      <c r="A3520"/>
    </row>
    <row r="3521" spans="1:1" x14ac:dyDescent="0.2">
      <c r="A3521"/>
    </row>
    <row r="3522" spans="1:1" x14ac:dyDescent="0.2">
      <c r="A3522"/>
    </row>
    <row r="3523" spans="1:1" x14ac:dyDescent="0.2">
      <c r="A3523"/>
    </row>
    <row r="3524" spans="1:1" x14ac:dyDescent="0.2">
      <c r="A3524"/>
    </row>
    <row r="3525" spans="1:1" x14ac:dyDescent="0.2">
      <c r="A3525"/>
    </row>
    <row r="3526" spans="1:1" x14ac:dyDescent="0.2">
      <c r="A3526"/>
    </row>
    <row r="3527" spans="1:1" x14ac:dyDescent="0.2">
      <c r="A3527"/>
    </row>
    <row r="3528" spans="1:1" x14ac:dyDescent="0.2">
      <c r="A3528"/>
    </row>
    <row r="3529" spans="1:1" x14ac:dyDescent="0.2">
      <c r="A3529"/>
    </row>
    <row r="3530" spans="1:1" x14ac:dyDescent="0.2">
      <c r="A3530"/>
    </row>
    <row r="3531" spans="1:1" x14ac:dyDescent="0.2">
      <c r="A3531"/>
    </row>
    <row r="3532" spans="1:1" x14ac:dyDescent="0.2">
      <c r="A3532"/>
    </row>
    <row r="3533" spans="1:1" x14ac:dyDescent="0.2">
      <c r="A3533"/>
    </row>
    <row r="3534" spans="1:1" x14ac:dyDescent="0.2">
      <c r="A3534"/>
    </row>
    <row r="3535" spans="1:1" x14ac:dyDescent="0.2">
      <c r="A3535"/>
    </row>
    <row r="3536" spans="1:1" x14ac:dyDescent="0.2">
      <c r="A3536"/>
    </row>
    <row r="3537" spans="1:1" x14ac:dyDescent="0.2">
      <c r="A3537"/>
    </row>
    <row r="3538" spans="1:1" x14ac:dyDescent="0.2">
      <c r="A3538"/>
    </row>
    <row r="3539" spans="1:1" x14ac:dyDescent="0.2">
      <c r="A3539"/>
    </row>
    <row r="3540" spans="1:1" x14ac:dyDescent="0.2">
      <c r="A3540"/>
    </row>
    <row r="3541" spans="1:1" x14ac:dyDescent="0.2">
      <c r="A3541"/>
    </row>
    <row r="3542" spans="1:1" x14ac:dyDescent="0.2">
      <c r="A3542"/>
    </row>
    <row r="3543" spans="1:1" x14ac:dyDescent="0.2">
      <c r="A3543"/>
    </row>
    <row r="3544" spans="1:1" x14ac:dyDescent="0.2">
      <c r="A3544"/>
    </row>
    <row r="3545" spans="1:1" x14ac:dyDescent="0.2">
      <c r="A3545"/>
    </row>
    <row r="3546" spans="1:1" x14ac:dyDescent="0.2">
      <c r="A3546"/>
    </row>
    <row r="3547" spans="1:1" x14ac:dyDescent="0.2">
      <c r="A3547"/>
    </row>
    <row r="3548" spans="1:1" x14ac:dyDescent="0.2">
      <c r="A3548"/>
    </row>
    <row r="3549" spans="1:1" x14ac:dyDescent="0.2">
      <c r="A3549"/>
    </row>
    <row r="3550" spans="1:1" x14ac:dyDescent="0.2">
      <c r="A3550"/>
    </row>
    <row r="3551" spans="1:1" x14ac:dyDescent="0.2">
      <c r="A3551"/>
    </row>
    <row r="3552" spans="1:1" x14ac:dyDescent="0.2">
      <c r="A3552"/>
    </row>
    <row r="3553" spans="1:1" x14ac:dyDescent="0.2">
      <c r="A3553"/>
    </row>
    <row r="3554" spans="1:1" x14ac:dyDescent="0.2">
      <c r="A3554"/>
    </row>
    <row r="3555" spans="1:1" x14ac:dyDescent="0.2">
      <c r="A3555"/>
    </row>
    <row r="3556" spans="1:1" x14ac:dyDescent="0.2">
      <c r="A3556"/>
    </row>
    <row r="3557" spans="1:1" x14ac:dyDescent="0.2">
      <c r="A3557"/>
    </row>
    <row r="3558" spans="1:1" x14ac:dyDescent="0.2">
      <c r="A3558"/>
    </row>
    <row r="3559" spans="1:1" x14ac:dyDescent="0.2">
      <c r="A3559"/>
    </row>
    <row r="3560" spans="1:1" x14ac:dyDescent="0.2">
      <c r="A3560"/>
    </row>
    <row r="3561" spans="1:1" x14ac:dyDescent="0.2">
      <c r="A3561"/>
    </row>
    <row r="3562" spans="1:1" x14ac:dyDescent="0.2">
      <c r="A3562"/>
    </row>
    <row r="3563" spans="1:1" x14ac:dyDescent="0.2">
      <c r="A3563"/>
    </row>
    <row r="3564" spans="1:1" x14ac:dyDescent="0.2">
      <c r="A3564"/>
    </row>
    <row r="3565" spans="1:1" x14ac:dyDescent="0.2">
      <c r="A3565"/>
    </row>
    <row r="3566" spans="1:1" x14ac:dyDescent="0.2">
      <c r="A3566"/>
    </row>
    <row r="3567" spans="1:1" x14ac:dyDescent="0.2">
      <c r="A3567"/>
    </row>
    <row r="3568" spans="1:1" x14ac:dyDescent="0.2">
      <c r="A3568"/>
    </row>
    <row r="3569" spans="1:1" x14ac:dyDescent="0.2">
      <c r="A3569"/>
    </row>
    <row r="3570" spans="1:1" x14ac:dyDescent="0.2">
      <c r="A3570"/>
    </row>
    <row r="3571" spans="1:1" x14ac:dyDescent="0.2">
      <c r="A3571"/>
    </row>
    <row r="3572" spans="1:1" x14ac:dyDescent="0.2">
      <c r="A3572"/>
    </row>
    <row r="3573" spans="1:1" x14ac:dyDescent="0.2">
      <c r="A3573"/>
    </row>
    <row r="3574" spans="1:1" x14ac:dyDescent="0.2">
      <c r="A3574"/>
    </row>
    <row r="3575" spans="1:1" x14ac:dyDescent="0.2">
      <c r="A3575"/>
    </row>
    <row r="3576" spans="1:1" x14ac:dyDescent="0.2">
      <c r="A3576"/>
    </row>
    <row r="3577" spans="1:1" x14ac:dyDescent="0.2">
      <c r="A3577"/>
    </row>
    <row r="3578" spans="1:1" x14ac:dyDescent="0.2">
      <c r="A3578"/>
    </row>
    <row r="3579" spans="1:1" x14ac:dyDescent="0.2">
      <c r="A3579"/>
    </row>
    <row r="3580" spans="1:1" x14ac:dyDescent="0.2">
      <c r="A3580"/>
    </row>
    <row r="3581" spans="1:1" x14ac:dyDescent="0.2">
      <c r="A3581"/>
    </row>
    <row r="3582" spans="1:1" x14ac:dyDescent="0.2">
      <c r="A3582"/>
    </row>
    <row r="3583" spans="1:1" x14ac:dyDescent="0.2">
      <c r="A3583"/>
    </row>
    <row r="3584" spans="1:1" x14ac:dyDescent="0.2">
      <c r="A3584"/>
    </row>
    <row r="3585" spans="1:1" x14ac:dyDescent="0.2">
      <c r="A3585"/>
    </row>
    <row r="3586" spans="1:1" x14ac:dyDescent="0.2">
      <c r="A3586"/>
    </row>
    <row r="3587" spans="1:1" x14ac:dyDescent="0.2">
      <c r="A3587"/>
    </row>
    <row r="3588" spans="1:1" x14ac:dyDescent="0.2">
      <c r="A3588"/>
    </row>
    <row r="3589" spans="1:1" x14ac:dyDescent="0.2">
      <c r="A3589"/>
    </row>
    <row r="3590" spans="1:1" x14ac:dyDescent="0.2">
      <c r="A3590"/>
    </row>
    <row r="3591" spans="1:1" x14ac:dyDescent="0.2">
      <c r="A3591"/>
    </row>
    <row r="3592" spans="1:1" x14ac:dyDescent="0.2">
      <c r="A3592"/>
    </row>
    <row r="3593" spans="1:1" x14ac:dyDescent="0.2">
      <c r="A3593"/>
    </row>
    <row r="3594" spans="1:1" x14ac:dyDescent="0.2">
      <c r="A3594"/>
    </row>
    <row r="3595" spans="1:1" x14ac:dyDescent="0.2">
      <c r="A3595"/>
    </row>
    <row r="3596" spans="1:1" x14ac:dyDescent="0.2">
      <c r="A3596"/>
    </row>
    <row r="3597" spans="1:1" x14ac:dyDescent="0.2">
      <c r="A3597"/>
    </row>
    <row r="3598" spans="1:1" x14ac:dyDescent="0.2">
      <c r="A3598"/>
    </row>
    <row r="3599" spans="1:1" x14ac:dyDescent="0.2">
      <c r="A3599"/>
    </row>
    <row r="3600" spans="1:1" x14ac:dyDescent="0.2">
      <c r="A3600"/>
    </row>
    <row r="3601" spans="1:1" x14ac:dyDescent="0.2">
      <c r="A3601"/>
    </row>
    <row r="3602" spans="1:1" x14ac:dyDescent="0.2">
      <c r="A3602"/>
    </row>
    <row r="3603" spans="1:1" x14ac:dyDescent="0.2">
      <c r="A3603"/>
    </row>
    <row r="3604" spans="1:1" x14ac:dyDescent="0.2">
      <c r="A3604"/>
    </row>
    <row r="3605" spans="1:1" x14ac:dyDescent="0.2">
      <c r="A3605"/>
    </row>
    <row r="3606" spans="1:1" x14ac:dyDescent="0.2">
      <c r="A3606"/>
    </row>
    <row r="3607" spans="1:1" x14ac:dyDescent="0.2">
      <c r="A3607"/>
    </row>
    <row r="3608" spans="1:1" x14ac:dyDescent="0.2">
      <c r="A3608"/>
    </row>
    <row r="3609" spans="1:1" x14ac:dyDescent="0.2">
      <c r="A3609"/>
    </row>
    <row r="3610" spans="1:1" x14ac:dyDescent="0.2">
      <c r="A3610"/>
    </row>
    <row r="3611" spans="1:1" x14ac:dyDescent="0.2">
      <c r="A3611"/>
    </row>
    <row r="3612" spans="1:1" x14ac:dyDescent="0.2">
      <c r="A3612"/>
    </row>
    <row r="3613" spans="1:1" x14ac:dyDescent="0.2">
      <c r="A3613"/>
    </row>
    <row r="3614" spans="1:1" x14ac:dyDescent="0.2">
      <c r="A3614"/>
    </row>
    <row r="3615" spans="1:1" x14ac:dyDescent="0.2">
      <c r="A3615"/>
    </row>
    <row r="3616" spans="1:1" x14ac:dyDescent="0.2">
      <c r="A3616"/>
    </row>
    <row r="3617" spans="1:1" x14ac:dyDescent="0.2">
      <c r="A3617"/>
    </row>
    <row r="3618" spans="1:1" x14ac:dyDescent="0.2">
      <c r="A3618"/>
    </row>
    <row r="3619" spans="1:1" x14ac:dyDescent="0.2">
      <c r="A3619"/>
    </row>
    <row r="3620" spans="1:1" x14ac:dyDescent="0.2">
      <c r="A3620"/>
    </row>
    <row r="3621" spans="1:1" x14ac:dyDescent="0.2">
      <c r="A3621"/>
    </row>
    <row r="3622" spans="1:1" x14ac:dyDescent="0.2">
      <c r="A3622"/>
    </row>
    <row r="3623" spans="1:1" x14ac:dyDescent="0.2">
      <c r="A3623"/>
    </row>
    <row r="3624" spans="1:1" x14ac:dyDescent="0.2">
      <c r="A3624"/>
    </row>
    <row r="3625" spans="1:1" x14ac:dyDescent="0.2">
      <c r="A3625"/>
    </row>
    <row r="3626" spans="1:1" x14ac:dyDescent="0.2">
      <c r="A3626"/>
    </row>
    <row r="3627" spans="1:1" x14ac:dyDescent="0.2">
      <c r="A3627"/>
    </row>
    <row r="3628" spans="1:1" x14ac:dyDescent="0.2">
      <c r="A3628"/>
    </row>
    <row r="3629" spans="1:1" x14ac:dyDescent="0.2">
      <c r="A3629"/>
    </row>
    <row r="3630" spans="1:1" x14ac:dyDescent="0.2">
      <c r="A3630"/>
    </row>
    <row r="3631" spans="1:1" x14ac:dyDescent="0.2">
      <c r="A3631"/>
    </row>
    <row r="3632" spans="1:1" x14ac:dyDescent="0.2">
      <c r="A3632"/>
    </row>
    <row r="3633" spans="1:1" x14ac:dyDescent="0.2">
      <c r="A3633"/>
    </row>
    <row r="3634" spans="1:1" x14ac:dyDescent="0.2">
      <c r="A3634"/>
    </row>
    <row r="3635" spans="1:1" x14ac:dyDescent="0.2">
      <c r="A3635"/>
    </row>
    <row r="3636" spans="1:1" x14ac:dyDescent="0.2">
      <c r="A3636"/>
    </row>
    <row r="3637" spans="1:1" x14ac:dyDescent="0.2">
      <c r="A3637"/>
    </row>
    <row r="3638" spans="1:1" x14ac:dyDescent="0.2">
      <c r="A3638"/>
    </row>
    <row r="3639" spans="1:1" x14ac:dyDescent="0.2">
      <c r="A3639"/>
    </row>
    <row r="3640" spans="1:1" x14ac:dyDescent="0.2">
      <c r="A3640"/>
    </row>
    <row r="3641" spans="1:1" x14ac:dyDescent="0.2">
      <c r="A3641"/>
    </row>
    <row r="3642" spans="1:1" x14ac:dyDescent="0.2">
      <c r="A3642"/>
    </row>
    <row r="3643" spans="1:1" x14ac:dyDescent="0.2">
      <c r="A3643"/>
    </row>
    <row r="3644" spans="1:1" x14ac:dyDescent="0.2">
      <c r="A3644"/>
    </row>
    <row r="3645" spans="1:1" x14ac:dyDescent="0.2">
      <c r="A3645"/>
    </row>
    <row r="3646" spans="1:1" x14ac:dyDescent="0.2">
      <c r="A3646"/>
    </row>
    <row r="3647" spans="1:1" x14ac:dyDescent="0.2">
      <c r="A3647"/>
    </row>
    <row r="3648" spans="1:1" x14ac:dyDescent="0.2">
      <c r="A3648"/>
    </row>
    <row r="3649" spans="1:1" x14ac:dyDescent="0.2">
      <c r="A3649"/>
    </row>
    <row r="3650" spans="1:1" x14ac:dyDescent="0.2">
      <c r="A3650"/>
    </row>
    <row r="3651" spans="1:1" x14ac:dyDescent="0.2">
      <c r="A3651"/>
    </row>
    <row r="3652" spans="1:1" x14ac:dyDescent="0.2">
      <c r="A3652"/>
    </row>
    <row r="3653" spans="1:1" x14ac:dyDescent="0.2">
      <c r="A3653"/>
    </row>
    <row r="3654" spans="1:1" x14ac:dyDescent="0.2">
      <c r="A3654"/>
    </row>
    <row r="3655" spans="1:1" x14ac:dyDescent="0.2">
      <c r="A3655"/>
    </row>
    <row r="3656" spans="1:1" x14ac:dyDescent="0.2">
      <c r="A3656"/>
    </row>
    <row r="3657" spans="1:1" x14ac:dyDescent="0.2">
      <c r="A3657"/>
    </row>
    <row r="3658" spans="1:1" x14ac:dyDescent="0.2">
      <c r="A3658"/>
    </row>
    <row r="3659" spans="1:1" x14ac:dyDescent="0.2">
      <c r="A3659"/>
    </row>
    <row r="3660" spans="1:1" x14ac:dyDescent="0.2">
      <c r="A3660"/>
    </row>
    <row r="3661" spans="1:1" x14ac:dyDescent="0.2">
      <c r="A3661"/>
    </row>
    <row r="3662" spans="1:1" x14ac:dyDescent="0.2">
      <c r="A3662"/>
    </row>
    <row r="3663" spans="1:1" x14ac:dyDescent="0.2">
      <c r="A3663"/>
    </row>
    <row r="3664" spans="1:1" x14ac:dyDescent="0.2">
      <c r="A3664"/>
    </row>
    <row r="3665" spans="1:1" x14ac:dyDescent="0.2">
      <c r="A3665"/>
    </row>
    <row r="3666" spans="1:1" x14ac:dyDescent="0.2">
      <c r="A3666"/>
    </row>
    <row r="3667" spans="1:1" x14ac:dyDescent="0.2">
      <c r="A3667"/>
    </row>
    <row r="3668" spans="1:1" x14ac:dyDescent="0.2">
      <c r="A3668"/>
    </row>
    <row r="3669" spans="1:1" x14ac:dyDescent="0.2">
      <c r="A3669"/>
    </row>
    <row r="3670" spans="1:1" x14ac:dyDescent="0.2">
      <c r="A3670"/>
    </row>
    <row r="3671" spans="1:1" x14ac:dyDescent="0.2">
      <c r="A3671"/>
    </row>
    <row r="3672" spans="1:1" x14ac:dyDescent="0.2">
      <c r="A3672"/>
    </row>
    <row r="3673" spans="1:1" x14ac:dyDescent="0.2">
      <c r="A3673"/>
    </row>
    <row r="3674" spans="1:1" x14ac:dyDescent="0.2">
      <c r="A3674"/>
    </row>
    <row r="3675" spans="1:1" x14ac:dyDescent="0.2">
      <c r="A3675"/>
    </row>
    <row r="3676" spans="1:1" x14ac:dyDescent="0.2">
      <c r="A3676"/>
    </row>
    <row r="3677" spans="1:1" x14ac:dyDescent="0.2">
      <c r="A3677"/>
    </row>
    <row r="3678" spans="1:1" x14ac:dyDescent="0.2">
      <c r="A3678"/>
    </row>
    <row r="3679" spans="1:1" x14ac:dyDescent="0.2">
      <c r="A3679"/>
    </row>
    <row r="3680" spans="1:1" x14ac:dyDescent="0.2">
      <c r="A3680"/>
    </row>
    <row r="3681" spans="1:1" x14ac:dyDescent="0.2">
      <c r="A3681"/>
    </row>
    <row r="3682" spans="1:1" x14ac:dyDescent="0.2">
      <c r="A3682"/>
    </row>
    <row r="3683" spans="1:1" x14ac:dyDescent="0.2">
      <c r="A3683"/>
    </row>
    <row r="3684" spans="1:1" x14ac:dyDescent="0.2">
      <c r="A3684"/>
    </row>
    <row r="3685" spans="1:1" x14ac:dyDescent="0.2">
      <c r="A3685"/>
    </row>
    <row r="3686" spans="1:1" x14ac:dyDescent="0.2">
      <c r="A3686"/>
    </row>
    <row r="3687" spans="1:1" x14ac:dyDescent="0.2">
      <c r="A3687"/>
    </row>
    <row r="3688" spans="1:1" x14ac:dyDescent="0.2">
      <c r="A3688"/>
    </row>
    <row r="3689" spans="1:1" x14ac:dyDescent="0.2">
      <c r="A3689"/>
    </row>
    <row r="3690" spans="1:1" x14ac:dyDescent="0.2">
      <c r="A3690"/>
    </row>
    <row r="3691" spans="1:1" x14ac:dyDescent="0.2">
      <c r="A3691"/>
    </row>
    <row r="3692" spans="1:1" x14ac:dyDescent="0.2">
      <c r="A3692"/>
    </row>
    <row r="3693" spans="1:1" x14ac:dyDescent="0.2">
      <c r="A3693"/>
    </row>
    <row r="3694" spans="1:1" x14ac:dyDescent="0.2">
      <c r="A3694"/>
    </row>
    <row r="3695" spans="1:1" x14ac:dyDescent="0.2">
      <c r="A3695"/>
    </row>
    <row r="3696" spans="1:1" x14ac:dyDescent="0.2">
      <c r="A3696"/>
    </row>
    <row r="3697" spans="1:1" x14ac:dyDescent="0.2">
      <c r="A3697"/>
    </row>
    <row r="3698" spans="1:1" x14ac:dyDescent="0.2">
      <c r="A3698"/>
    </row>
    <row r="3699" spans="1:1" x14ac:dyDescent="0.2">
      <c r="A3699"/>
    </row>
    <row r="3700" spans="1:1" x14ac:dyDescent="0.2">
      <c r="A3700"/>
    </row>
    <row r="3701" spans="1:1" x14ac:dyDescent="0.2">
      <c r="A3701"/>
    </row>
    <row r="3702" spans="1:1" x14ac:dyDescent="0.2">
      <c r="A3702"/>
    </row>
    <row r="3703" spans="1:1" x14ac:dyDescent="0.2">
      <c r="A3703"/>
    </row>
    <row r="3704" spans="1:1" x14ac:dyDescent="0.2">
      <c r="A3704"/>
    </row>
    <row r="3705" spans="1:1" x14ac:dyDescent="0.2">
      <c r="A3705"/>
    </row>
    <row r="3706" spans="1:1" x14ac:dyDescent="0.2">
      <c r="A3706"/>
    </row>
    <row r="3707" spans="1:1" x14ac:dyDescent="0.2">
      <c r="A3707"/>
    </row>
    <row r="3708" spans="1:1" x14ac:dyDescent="0.2">
      <c r="A3708"/>
    </row>
    <row r="3709" spans="1:1" x14ac:dyDescent="0.2">
      <c r="A3709"/>
    </row>
    <row r="3710" spans="1:1" x14ac:dyDescent="0.2">
      <c r="A3710"/>
    </row>
    <row r="3711" spans="1:1" x14ac:dyDescent="0.2">
      <c r="A3711"/>
    </row>
    <row r="3712" spans="1:1" x14ac:dyDescent="0.2">
      <c r="A3712"/>
    </row>
    <row r="3713" spans="1:1" x14ac:dyDescent="0.2">
      <c r="A3713"/>
    </row>
    <row r="3714" spans="1:1" x14ac:dyDescent="0.2">
      <c r="A3714"/>
    </row>
    <row r="3715" spans="1:1" x14ac:dyDescent="0.2">
      <c r="A3715"/>
    </row>
    <row r="3716" spans="1:1" x14ac:dyDescent="0.2">
      <c r="A3716"/>
    </row>
    <row r="3717" spans="1:1" x14ac:dyDescent="0.2">
      <c r="A3717"/>
    </row>
    <row r="3718" spans="1:1" x14ac:dyDescent="0.2">
      <c r="A3718"/>
    </row>
    <row r="3719" spans="1:1" x14ac:dyDescent="0.2">
      <c r="A3719"/>
    </row>
    <row r="3720" spans="1:1" x14ac:dyDescent="0.2">
      <c r="A3720"/>
    </row>
    <row r="3721" spans="1:1" x14ac:dyDescent="0.2">
      <c r="A3721"/>
    </row>
    <row r="3722" spans="1:1" x14ac:dyDescent="0.2">
      <c r="A3722"/>
    </row>
    <row r="3723" spans="1:1" x14ac:dyDescent="0.2">
      <c r="A3723"/>
    </row>
    <row r="3724" spans="1:1" x14ac:dyDescent="0.2">
      <c r="A3724"/>
    </row>
    <row r="3725" spans="1:1" x14ac:dyDescent="0.2">
      <c r="A3725"/>
    </row>
    <row r="3726" spans="1:1" x14ac:dyDescent="0.2">
      <c r="A3726"/>
    </row>
    <row r="3727" spans="1:1" x14ac:dyDescent="0.2">
      <c r="A3727"/>
    </row>
    <row r="3728" spans="1:1" x14ac:dyDescent="0.2">
      <c r="A3728"/>
    </row>
    <row r="3729" spans="1:1" x14ac:dyDescent="0.2">
      <c r="A3729"/>
    </row>
    <row r="3730" spans="1:1" x14ac:dyDescent="0.2">
      <c r="A3730"/>
    </row>
    <row r="3731" spans="1:1" x14ac:dyDescent="0.2">
      <c r="A3731"/>
    </row>
    <row r="3732" spans="1:1" x14ac:dyDescent="0.2">
      <c r="A3732"/>
    </row>
    <row r="3733" spans="1:1" x14ac:dyDescent="0.2">
      <c r="A3733"/>
    </row>
    <row r="3734" spans="1:1" x14ac:dyDescent="0.2">
      <c r="A3734"/>
    </row>
    <row r="3735" spans="1:1" x14ac:dyDescent="0.2">
      <c r="A3735"/>
    </row>
    <row r="3736" spans="1:1" x14ac:dyDescent="0.2">
      <c r="A3736"/>
    </row>
    <row r="3737" spans="1:1" x14ac:dyDescent="0.2">
      <c r="A3737"/>
    </row>
    <row r="3738" spans="1:1" x14ac:dyDescent="0.2">
      <c r="A3738"/>
    </row>
    <row r="3739" spans="1:1" x14ac:dyDescent="0.2">
      <c r="A3739"/>
    </row>
    <row r="3740" spans="1:1" x14ac:dyDescent="0.2">
      <c r="A3740"/>
    </row>
    <row r="3741" spans="1:1" x14ac:dyDescent="0.2">
      <c r="A3741"/>
    </row>
    <row r="3742" spans="1:1" x14ac:dyDescent="0.2">
      <c r="A3742"/>
    </row>
    <row r="3743" spans="1:1" x14ac:dyDescent="0.2">
      <c r="A3743"/>
    </row>
    <row r="3744" spans="1:1" x14ac:dyDescent="0.2">
      <c r="A3744"/>
    </row>
    <row r="3745" spans="1:1" x14ac:dyDescent="0.2">
      <c r="A3745"/>
    </row>
    <row r="3746" spans="1:1" x14ac:dyDescent="0.2">
      <c r="A3746"/>
    </row>
    <row r="3747" spans="1:1" x14ac:dyDescent="0.2">
      <c r="A3747"/>
    </row>
    <row r="3748" spans="1:1" x14ac:dyDescent="0.2">
      <c r="A3748"/>
    </row>
    <row r="3749" spans="1:1" x14ac:dyDescent="0.2">
      <c r="A3749"/>
    </row>
    <row r="3750" spans="1:1" x14ac:dyDescent="0.2">
      <c r="A3750"/>
    </row>
    <row r="3751" spans="1:1" x14ac:dyDescent="0.2">
      <c r="A3751"/>
    </row>
    <row r="3752" spans="1:1" x14ac:dyDescent="0.2">
      <c r="A3752"/>
    </row>
    <row r="3753" spans="1:1" x14ac:dyDescent="0.2">
      <c r="A3753"/>
    </row>
    <row r="3754" spans="1:1" x14ac:dyDescent="0.2">
      <c r="A3754"/>
    </row>
    <row r="3755" spans="1:1" x14ac:dyDescent="0.2">
      <c r="A3755"/>
    </row>
    <row r="3756" spans="1:1" x14ac:dyDescent="0.2">
      <c r="A3756"/>
    </row>
    <row r="3757" spans="1:1" x14ac:dyDescent="0.2">
      <c r="A3757"/>
    </row>
    <row r="3758" spans="1:1" x14ac:dyDescent="0.2">
      <c r="A3758"/>
    </row>
    <row r="3759" spans="1:1" x14ac:dyDescent="0.2">
      <c r="A3759"/>
    </row>
    <row r="3760" spans="1:1" x14ac:dyDescent="0.2">
      <c r="A3760"/>
    </row>
    <row r="3761" spans="1:1" x14ac:dyDescent="0.2">
      <c r="A3761"/>
    </row>
    <row r="3762" spans="1:1" x14ac:dyDescent="0.2">
      <c r="A3762"/>
    </row>
    <row r="3763" spans="1:1" x14ac:dyDescent="0.2">
      <c r="A3763"/>
    </row>
    <row r="3764" spans="1:1" x14ac:dyDescent="0.2">
      <c r="A3764"/>
    </row>
    <row r="3765" spans="1:1" x14ac:dyDescent="0.2">
      <c r="A3765"/>
    </row>
    <row r="3766" spans="1:1" x14ac:dyDescent="0.2">
      <c r="A3766"/>
    </row>
    <row r="3767" spans="1:1" x14ac:dyDescent="0.2">
      <c r="A3767"/>
    </row>
    <row r="3768" spans="1:1" x14ac:dyDescent="0.2">
      <c r="A3768"/>
    </row>
    <row r="3769" spans="1:1" x14ac:dyDescent="0.2">
      <c r="A3769"/>
    </row>
    <row r="3770" spans="1:1" x14ac:dyDescent="0.2">
      <c r="A3770"/>
    </row>
    <row r="3771" spans="1:1" x14ac:dyDescent="0.2">
      <c r="A3771"/>
    </row>
    <row r="3772" spans="1:1" x14ac:dyDescent="0.2">
      <c r="A3772"/>
    </row>
    <row r="3773" spans="1:1" x14ac:dyDescent="0.2">
      <c r="A3773"/>
    </row>
    <row r="3774" spans="1:1" x14ac:dyDescent="0.2">
      <c r="A3774"/>
    </row>
    <row r="3775" spans="1:1" x14ac:dyDescent="0.2">
      <c r="A3775"/>
    </row>
    <row r="3776" spans="1:1" x14ac:dyDescent="0.2">
      <c r="A3776"/>
    </row>
    <row r="3777" spans="1:1" x14ac:dyDescent="0.2">
      <c r="A3777"/>
    </row>
    <row r="3778" spans="1:1" x14ac:dyDescent="0.2">
      <c r="A3778"/>
    </row>
    <row r="3779" spans="1:1" x14ac:dyDescent="0.2">
      <c r="A3779"/>
    </row>
    <row r="3780" spans="1:1" x14ac:dyDescent="0.2">
      <c r="A3780"/>
    </row>
    <row r="3781" spans="1:1" x14ac:dyDescent="0.2">
      <c r="A3781"/>
    </row>
    <row r="3782" spans="1:1" x14ac:dyDescent="0.2">
      <c r="A3782"/>
    </row>
    <row r="3783" spans="1:1" x14ac:dyDescent="0.2">
      <c r="A3783"/>
    </row>
    <row r="3784" spans="1:1" x14ac:dyDescent="0.2">
      <c r="A3784"/>
    </row>
    <row r="3785" spans="1:1" x14ac:dyDescent="0.2">
      <c r="A3785"/>
    </row>
    <row r="3786" spans="1:1" x14ac:dyDescent="0.2">
      <c r="A3786"/>
    </row>
    <row r="3787" spans="1:1" x14ac:dyDescent="0.2">
      <c r="A3787"/>
    </row>
    <row r="3788" spans="1:1" x14ac:dyDescent="0.2">
      <c r="A3788"/>
    </row>
    <row r="3789" spans="1:1" x14ac:dyDescent="0.2">
      <c r="A3789"/>
    </row>
    <row r="3790" spans="1:1" x14ac:dyDescent="0.2">
      <c r="A3790"/>
    </row>
    <row r="3791" spans="1:1" x14ac:dyDescent="0.2">
      <c r="A3791"/>
    </row>
    <row r="3792" spans="1:1" x14ac:dyDescent="0.2">
      <c r="A3792"/>
    </row>
    <row r="3793" spans="1:1" x14ac:dyDescent="0.2">
      <c r="A3793"/>
    </row>
    <row r="3794" spans="1:1" x14ac:dyDescent="0.2">
      <c r="A3794"/>
    </row>
    <row r="3795" spans="1:1" x14ac:dyDescent="0.2">
      <c r="A3795"/>
    </row>
    <row r="3796" spans="1:1" x14ac:dyDescent="0.2">
      <c r="A3796"/>
    </row>
    <row r="3797" spans="1:1" x14ac:dyDescent="0.2">
      <c r="A3797"/>
    </row>
    <row r="3798" spans="1:1" x14ac:dyDescent="0.2">
      <c r="A3798"/>
    </row>
    <row r="3799" spans="1:1" x14ac:dyDescent="0.2">
      <c r="A3799"/>
    </row>
    <row r="3800" spans="1:1" x14ac:dyDescent="0.2">
      <c r="A3800"/>
    </row>
    <row r="3801" spans="1:1" x14ac:dyDescent="0.2">
      <c r="A3801"/>
    </row>
    <row r="3802" spans="1:1" x14ac:dyDescent="0.2">
      <c r="A3802"/>
    </row>
    <row r="3803" spans="1:1" x14ac:dyDescent="0.2">
      <c r="A3803"/>
    </row>
    <row r="3804" spans="1:1" x14ac:dyDescent="0.2">
      <c r="A3804"/>
    </row>
    <row r="3805" spans="1:1" x14ac:dyDescent="0.2">
      <c r="A3805"/>
    </row>
    <row r="3806" spans="1:1" x14ac:dyDescent="0.2">
      <c r="A3806"/>
    </row>
    <row r="3807" spans="1:1" x14ac:dyDescent="0.2">
      <c r="A3807"/>
    </row>
    <row r="3808" spans="1:1" x14ac:dyDescent="0.2">
      <c r="A3808"/>
    </row>
    <row r="3809" spans="1:1" x14ac:dyDescent="0.2">
      <c r="A3809"/>
    </row>
    <row r="3810" spans="1:1" x14ac:dyDescent="0.2">
      <c r="A3810"/>
    </row>
    <row r="3811" spans="1:1" x14ac:dyDescent="0.2">
      <c r="A3811"/>
    </row>
    <row r="3812" spans="1:1" x14ac:dyDescent="0.2">
      <c r="A3812"/>
    </row>
    <row r="3813" spans="1:1" x14ac:dyDescent="0.2">
      <c r="A3813"/>
    </row>
    <row r="3814" spans="1:1" x14ac:dyDescent="0.2">
      <c r="A3814"/>
    </row>
    <row r="3815" spans="1:1" x14ac:dyDescent="0.2">
      <c r="A3815"/>
    </row>
    <row r="3816" spans="1:1" x14ac:dyDescent="0.2">
      <c r="A3816"/>
    </row>
    <row r="3817" spans="1:1" x14ac:dyDescent="0.2">
      <c r="A3817"/>
    </row>
    <row r="3818" spans="1:1" x14ac:dyDescent="0.2">
      <c r="A3818"/>
    </row>
    <row r="3819" spans="1:1" x14ac:dyDescent="0.2">
      <c r="A3819"/>
    </row>
    <row r="3820" spans="1:1" x14ac:dyDescent="0.2">
      <c r="A3820"/>
    </row>
    <row r="3821" spans="1:1" x14ac:dyDescent="0.2">
      <c r="A3821"/>
    </row>
    <row r="3822" spans="1:1" x14ac:dyDescent="0.2">
      <c r="A3822"/>
    </row>
    <row r="3823" spans="1:1" x14ac:dyDescent="0.2">
      <c r="A3823"/>
    </row>
    <row r="3824" spans="1:1" x14ac:dyDescent="0.2">
      <c r="A3824"/>
    </row>
    <row r="3825" spans="1:1" x14ac:dyDescent="0.2">
      <c r="A3825"/>
    </row>
    <row r="3826" spans="1:1" x14ac:dyDescent="0.2">
      <c r="A3826"/>
    </row>
    <row r="3827" spans="1:1" x14ac:dyDescent="0.2">
      <c r="A3827"/>
    </row>
    <row r="3828" spans="1:1" x14ac:dyDescent="0.2">
      <c r="A3828"/>
    </row>
    <row r="3829" spans="1:1" x14ac:dyDescent="0.2">
      <c r="A3829"/>
    </row>
    <row r="3830" spans="1:1" x14ac:dyDescent="0.2">
      <c r="A3830"/>
    </row>
    <row r="3831" spans="1:1" x14ac:dyDescent="0.2">
      <c r="A3831"/>
    </row>
    <row r="3832" spans="1:1" x14ac:dyDescent="0.2">
      <c r="A3832"/>
    </row>
    <row r="3833" spans="1:1" x14ac:dyDescent="0.2">
      <c r="A3833"/>
    </row>
    <row r="3834" spans="1:1" x14ac:dyDescent="0.2">
      <c r="A3834"/>
    </row>
    <row r="3835" spans="1:1" x14ac:dyDescent="0.2">
      <c r="A3835"/>
    </row>
    <row r="3836" spans="1:1" x14ac:dyDescent="0.2">
      <c r="A3836"/>
    </row>
    <row r="3837" spans="1:1" x14ac:dyDescent="0.2">
      <c r="A3837"/>
    </row>
    <row r="3838" spans="1:1" x14ac:dyDescent="0.2">
      <c r="A3838"/>
    </row>
    <row r="3839" spans="1:1" x14ac:dyDescent="0.2">
      <c r="A3839"/>
    </row>
    <row r="3840" spans="1:1" x14ac:dyDescent="0.2">
      <c r="A3840"/>
    </row>
    <row r="3841" spans="1:1" x14ac:dyDescent="0.2">
      <c r="A3841"/>
    </row>
    <row r="3842" spans="1:1" x14ac:dyDescent="0.2">
      <c r="A3842"/>
    </row>
    <row r="3843" spans="1:1" x14ac:dyDescent="0.2">
      <c r="A3843"/>
    </row>
    <row r="3844" spans="1:1" x14ac:dyDescent="0.2">
      <c r="A3844"/>
    </row>
    <row r="3845" spans="1:1" x14ac:dyDescent="0.2">
      <c r="A3845"/>
    </row>
    <row r="3846" spans="1:1" x14ac:dyDescent="0.2">
      <c r="A3846"/>
    </row>
    <row r="3847" spans="1:1" x14ac:dyDescent="0.2">
      <c r="A3847"/>
    </row>
    <row r="3848" spans="1:1" x14ac:dyDescent="0.2">
      <c r="A3848"/>
    </row>
    <row r="3849" spans="1:1" x14ac:dyDescent="0.2">
      <c r="A3849"/>
    </row>
    <row r="3850" spans="1:1" x14ac:dyDescent="0.2">
      <c r="A3850"/>
    </row>
    <row r="3851" spans="1:1" x14ac:dyDescent="0.2">
      <c r="A3851"/>
    </row>
    <row r="3852" spans="1:1" x14ac:dyDescent="0.2">
      <c r="A3852"/>
    </row>
    <row r="3853" spans="1:1" x14ac:dyDescent="0.2">
      <c r="A3853"/>
    </row>
    <row r="3854" spans="1:1" x14ac:dyDescent="0.2">
      <c r="A3854"/>
    </row>
    <row r="3855" spans="1:1" x14ac:dyDescent="0.2">
      <c r="A3855"/>
    </row>
    <row r="3856" spans="1:1" x14ac:dyDescent="0.2">
      <c r="A3856"/>
    </row>
    <row r="3857" spans="1:1" x14ac:dyDescent="0.2">
      <c r="A3857"/>
    </row>
    <row r="3858" spans="1:1" x14ac:dyDescent="0.2">
      <c r="A3858"/>
    </row>
    <row r="3859" spans="1:1" x14ac:dyDescent="0.2">
      <c r="A3859"/>
    </row>
    <row r="3860" spans="1:1" x14ac:dyDescent="0.2">
      <c r="A3860"/>
    </row>
    <row r="3861" spans="1:1" x14ac:dyDescent="0.2">
      <c r="A3861"/>
    </row>
    <row r="3862" spans="1:1" x14ac:dyDescent="0.2">
      <c r="A3862"/>
    </row>
    <row r="3863" spans="1:1" x14ac:dyDescent="0.2">
      <c r="A3863"/>
    </row>
    <row r="3864" spans="1:1" x14ac:dyDescent="0.2">
      <c r="A3864"/>
    </row>
    <row r="3865" spans="1:1" x14ac:dyDescent="0.2">
      <c r="A3865"/>
    </row>
    <row r="3866" spans="1:1" x14ac:dyDescent="0.2">
      <c r="A3866"/>
    </row>
    <row r="3867" spans="1:1" x14ac:dyDescent="0.2">
      <c r="A3867"/>
    </row>
    <row r="3868" spans="1:1" x14ac:dyDescent="0.2">
      <c r="A3868"/>
    </row>
    <row r="3869" spans="1:1" x14ac:dyDescent="0.2">
      <c r="A3869"/>
    </row>
    <row r="3870" spans="1:1" x14ac:dyDescent="0.2">
      <c r="A3870"/>
    </row>
    <row r="3871" spans="1:1" x14ac:dyDescent="0.2">
      <c r="A3871"/>
    </row>
    <row r="3872" spans="1:1" x14ac:dyDescent="0.2">
      <c r="A3872"/>
    </row>
    <row r="3873" spans="1:1" x14ac:dyDescent="0.2">
      <c r="A3873"/>
    </row>
    <row r="3874" spans="1:1" x14ac:dyDescent="0.2">
      <c r="A3874"/>
    </row>
    <row r="3875" spans="1:1" x14ac:dyDescent="0.2">
      <c r="A3875"/>
    </row>
    <row r="3876" spans="1:1" x14ac:dyDescent="0.2">
      <c r="A3876"/>
    </row>
    <row r="3877" spans="1:1" x14ac:dyDescent="0.2">
      <c r="A3877"/>
    </row>
    <row r="3878" spans="1:1" x14ac:dyDescent="0.2">
      <c r="A3878"/>
    </row>
    <row r="3879" spans="1:1" x14ac:dyDescent="0.2">
      <c r="A3879"/>
    </row>
    <row r="3880" spans="1:1" x14ac:dyDescent="0.2">
      <c r="A3880"/>
    </row>
    <row r="3881" spans="1:1" x14ac:dyDescent="0.2">
      <c r="A3881"/>
    </row>
    <row r="3882" spans="1:1" x14ac:dyDescent="0.2">
      <c r="A3882"/>
    </row>
    <row r="3883" spans="1:1" x14ac:dyDescent="0.2">
      <c r="A3883"/>
    </row>
    <row r="3884" spans="1:1" x14ac:dyDescent="0.2">
      <c r="A3884"/>
    </row>
    <row r="3885" spans="1:1" x14ac:dyDescent="0.2">
      <c r="A3885"/>
    </row>
    <row r="3886" spans="1:1" x14ac:dyDescent="0.2">
      <c r="A3886"/>
    </row>
    <row r="3887" spans="1:1" x14ac:dyDescent="0.2">
      <c r="A3887"/>
    </row>
    <row r="3888" spans="1:1" x14ac:dyDescent="0.2">
      <c r="A3888"/>
    </row>
    <row r="3889" spans="1:1" x14ac:dyDescent="0.2">
      <c r="A3889"/>
    </row>
    <row r="3890" spans="1:1" x14ac:dyDescent="0.2">
      <c r="A3890"/>
    </row>
    <row r="3891" spans="1:1" x14ac:dyDescent="0.2">
      <c r="A3891"/>
    </row>
    <row r="3892" spans="1:1" x14ac:dyDescent="0.2">
      <c r="A3892"/>
    </row>
    <row r="3893" spans="1:1" x14ac:dyDescent="0.2">
      <c r="A3893"/>
    </row>
    <row r="3894" spans="1:1" x14ac:dyDescent="0.2">
      <c r="A3894"/>
    </row>
    <row r="3895" spans="1:1" x14ac:dyDescent="0.2">
      <c r="A3895"/>
    </row>
    <row r="3896" spans="1:1" x14ac:dyDescent="0.2">
      <c r="A3896"/>
    </row>
    <row r="3897" spans="1:1" x14ac:dyDescent="0.2">
      <c r="A3897"/>
    </row>
    <row r="3898" spans="1:1" x14ac:dyDescent="0.2">
      <c r="A3898"/>
    </row>
    <row r="3899" spans="1:1" x14ac:dyDescent="0.2">
      <c r="A3899"/>
    </row>
    <row r="3900" spans="1:1" x14ac:dyDescent="0.2">
      <c r="A3900"/>
    </row>
    <row r="3901" spans="1:1" x14ac:dyDescent="0.2">
      <c r="A3901"/>
    </row>
    <row r="3902" spans="1:1" x14ac:dyDescent="0.2">
      <c r="A3902"/>
    </row>
    <row r="3903" spans="1:1" x14ac:dyDescent="0.2">
      <c r="A3903"/>
    </row>
    <row r="3904" spans="1:1" x14ac:dyDescent="0.2">
      <c r="A3904"/>
    </row>
    <row r="3905" spans="1:1" x14ac:dyDescent="0.2">
      <c r="A3905"/>
    </row>
    <row r="3906" spans="1:1" x14ac:dyDescent="0.2">
      <c r="A3906"/>
    </row>
    <row r="3907" spans="1:1" x14ac:dyDescent="0.2">
      <c r="A3907"/>
    </row>
    <row r="3908" spans="1:1" x14ac:dyDescent="0.2">
      <c r="A3908"/>
    </row>
    <row r="3909" spans="1:1" x14ac:dyDescent="0.2">
      <c r="A3909"/>
    </row>
    <row r="3910" spans="1:1" x14ac:dyDescent="0.2">
      <c r="A3910"/>
    </row>
    <row r="3911" spans="1:1" x14ac:dyDescent="0.2">
      <c r="A3911"/>
    </row>
    <row r="3912" spans="1:1" x14ac:dyDescent="0.2">
      <c r="A3912"/>
    </row>
    <row r="3913" spans="1:1" x14ac:dyDescent="0.2">
      <c r="A3913"/>
    </row>
    <row r="3914" spans="1:1" x14ac:dyDescent="0.2">
      <c r="A3914"/>
    </row>
    <row r="3915" spans="1:1" x14ac:dyDescent="0.2">
      <c r="A3915"/>
    </row>
    <row r="3916" spans="1:1" x14ac:dyDescent="0.2">
      <c r="A3916"/>
    </row>
    <row r="3917" spans="1:1" x14ac:dyDescent="0.2">
      <c r="A3917"/>
    </row>
    <row r="3918" spans="1:1" x14ac:dyDescent="0.2">
      <c r="A3918"/>
    </row>
    <row r="3919" spans="1:1" x14ac:dyDescent="0.2">
      <c r="A3919"/>
    </row>
    <row r="3920" spans="1:1" x14ac:dyDescent="0.2">
      <c r="A3920"/>
    </row>
    <row r="3921" spans="1:1" x14ac:dyDescent="0.2">
      <c r="A3921"/>
    </row>
    <row r="3922" spans="1:1" x14ac:dyDescent="0.2">
      <c r="A3922"/>
    </row>
    <row r="3923" spans="1:1" x14ac:dyDescent="0.2">
      <c r="A3923"/>
    </row>
    <row r="3924" spans="1:1" x14ac:dyDescent="0.2">
      <c r="A3924"/>
    </row>
    <row r="3925" spans="1:1" x14ac:dyDescent="0.2">
      <c r="A3925"/>
    </row>
    <row r="3926" spans="1:1" x14ac:dyDescent="0.2">
      <c r="A3926"/>
    </row>
    <row r="3927" spans="1:1" x14ac:dyDescent="0.2">
      <c r="A3927"/>
    </row>
    <row r="3928" spans="1:1" x14ac:dyDescent="0.2">
      <c r="A3928"/>
    </row>
    <row r="3929" spans="1:1" x14ac:dyDescent="0.2">
      <c r="A3929"/>
    </row>
    <row r="3930" spans="1:1" x14ac:dyDescent="0.2">
      <c r="A3930"/>
    </row>
    <row r="3931" spans="1:1" x14ac:dyDescent="0.2">
      <c r="A3931"/>
    </row>
    <row r="3932" spans="1:1" x14ac:dyDescent="0.2">
      <c r="A3932"/>
    </row>
    <row r="3933" spans="1:1" x14ac:dyDescent="0.2">
      <c r="A3933"/>
    </row>
    <row r="3934" spans="1:1" x14ac:dyDescent="0.2">
      <c r="A3934"/>
    </row>
    <row r="3935" spans="1:1" x14ac:dyDescent="0.2">
      <c r="A3935"/>
    </row>
    <row r="3936" spans="1:1" x14ac:dyDescent="0.2">
      <c r="A3936"/>
    </row>
    <row r="3937" spans="1:1" x14ac:dyDescent="0.2">
      <c r="A3937"/>
    </row>
    <row r="3938" spans="1:1" x14ac:dyDescent="0.2">
      <c r="A3938"/>
    </row>
    <row r="3939" spans="1:1" x14ac:dyDescent="0.2">
      <c r="A3939"/>
    </row>
    <row r="3940" spans="1:1" x14ac:dyDescent="0.2">
      <c r="A3940"/>
    </row>
    <row r="3941" spans="1:1" x14ac:dyDescent="0.2">
      <c r="A3941"/>
    </row>
    <row r="3942" spans="1:1" x14ac:dyDescent="0.2">
      <c r="A3942"/>
    </row>
    <row r="3943" spans="1:1" x14ac:dyDescent="0.2">
      <c r="A3943"/>
    </row>
    <row r="3944" spans="1:1" x14ac:dyDescent="0.2">
      <c r="A3944"/>
    </row>
    <row r="3945" spans="1:1" x14ac:dyDescent="0.2">
      <c r="A3945"/>
    </row>
    <row r="3946" spans="1:1" x14ac:dyDescent="0.2">
      <c r="A3946"/>
    </row>
    <row r="3947" spans="1:1" x14ac:dyDescent="0.2">
      <c r="A3947"/>
    </row>
    <row r="3948" spans="1:1" x14ac:dyDescent="0.2">
      <c r="A3948"/>
    </row>
    <row r="3949" spans="1:1" x14ac:dyDescent="0.2">
      <c r="A3949"/>
    </row>
    <row r="3950" spans="1:1" x14ac:dyDescent="0.2">
      <c r="A3950"/>
    </row>
    <row r="3951" spans="1:1" x14ac:dyDescent="0.2">
      <c r="A3951"/>
    </row>
    <row r="3952" spans="1:1" x14ac:dyDescent="0.2">
      <c r="A3952"/>
    </row>
    <row r="3953" spans="1:1" x14ac:dyDescent="0.2">
      <c r="A3953"/>
    </row>
    <row r="3954" spans="1:1" x14ac:dyDescent="0.2">
      <c r="A3954"/>
    </row>
    <row r="3955" spans="1:1" x14ac:dyDescent="0.2">
      <c r="A3955"/>
    </row>
    <row r="3956" spans="1:1" x14ac:dyDescent="0.2">
      <c r="A3956"/>
    </row>
    <row r="3957" spans="1:1" x14ac:dyDescent="0.2">
      <c r="A3957"/>
    </row>
    <row r="3958" spans="1:1" x14ac:dyDescent="0.2">
      <c r="A3958"/>
    </row>
    <row r="3959" spans="1:1" x14ac:dyDescent="0.2">
      <c r="A3959"/>
    </row>
    <row r="3960" spans="1:1" x14ac:dyDescent="0.2">
      <c r="A3960"/>
    </row>
    <row r="3961" spans="1:1" x14ac:dyDescent="0.2">
      <c r="A3961"/>
    </row>
    <row r="3962" spans="1:1" x14ac:dyDescent="0.2">
      <c r="A3962"/>
    </row>
    <row r="3963" spans="1:1" x14ac:dyDescent="0.2">
      <c r="A3963"/>
    </row>
    <row r="3964" spans="1:1" x14ac:dyDescent="0.2">
      <c r="A3964"/>
    </row>
    <row r="3965" spans="1:1" x14ac:dyDescent="0.2">
      <c r="A3965"/>
    </row>
    <row r="3966" spans="1:1" x14ac:dyDescent="0.2">
      <c r="A3966"/>
    </row>
    <row r="3967" spans="1:1" x14ac:dyDescent="0.2">
      <c r="A3967"/>
    </row>
    <row r="3968" spans="1:1" x14ac:dyDescent="0.2">
      <c r="A3968"/>
    </row>
    <row r="3969" spans="1:1" x14ac:dyDescent="0.2">
      <c r="A3969"/>
    </row>
    <row r="3970" spans="1:1" x14ac:dyDescent="0.2">
      <c r="A3970"/>
    </row>
    <row r="3971" spans="1:1" x14ac:dyDescent="0.2">
      <c r="A3971"/>
    </row>
    <row r="3972" spans="1:1" x14ac:dyDescent="0.2">
      <c r="A3972"/>
    </row>
    <row r="3973" spans="1:1" x14ac:dyDescent="0.2">
      <c r="A3973"/>
    </row>
    <row r="3974" spans="1:1" x14ac:dyDescent="0.2">
      <c r="A3974"/>
    </row>
    <row r="3975" spans="1:1" x14ac:dyDescent="0.2">
      <c r="A3975"/>
    </row>
    <row r="3976" spans="1:1" x14ac:dyDescent="0.2">
      <c r="A3976"/>
    </row>
    <row r="3977" spans="1:1" x14ac:dyDescent="0.2">
      <c r="A3977"/>
    </row>
    <row r="3978" spans="1:1" x14ac:dyDescent="0.2">
      <c r="A3978"/>
    </row>
    <row r="3979" spans="1:1" x14ac:dyDescent="0.2">
      <c r="A3979"/>
    </row>
    <row r="3980" spans="1:1" x14ac:dyDescent="0.2">
      <c r="A3980"/>
    </row>
    <row r="3981" spans="1:1" x14ac:dyDescent="0.2">
      <c r="A3981"/>
    </row>
    <row r="3982" spans="1:1" x14ac:dyDescent="0.2">
      <c r="A3982"/>
    </row>
    <row r="3983" spans="1:1" x14ac:dyDescent="0.2">
      <c r="A3983"/>
    </row>
    <row r="3984" spans="1:1" x14ac:dyDescent="0.2">
      <c r="A3984"/>
    </row>
    <row r="3985" spans="1:1" x14ac:dyDescent="0.2">
      <c r="A3985"/>
    </row>
    <row r="3986" spans="1:1" x14ac:dyDescent="0.2">
      <c r="A3986"/>
    </row>
    <row r="3987" spans="1:1" x14ac:dyDescent="0.2">
      <c r="A3987"/>
    </row>
    <row r="3988" spans="1:1" x14ac:dyDescent="0.2">
      <c r="A3988"/>
    </row>
    <row r="3989" spans="1:1" x14ac:dyDescent="0.2">
      <c r="A3989"/>
    </row>
    <row r="3990" spans="1:1" x14ac:dyDescent="0.2">
      <c r="A3990"/>
    </row>
    <row r="3991" spans="1:1" x14ac:dyDescent="0.2">
      <c r="A3991"/>
    </row>
    <row r="3992" spans="1:1" x14ac:dyDescent="0.2">
      <c r="A3992"/>
    </row>
    <row r="3993" spans="1:1" x14ac:dyDescent="0.2">
      <c r="A3993"/>
    </row>
    <row r="3994" spans="1:1" x14ac:dyDescent="0.2">
      <c r="A3994"/>
    </row>
    <row r="3995" spans="1:1" x14ac:dyDescent="0.2">
      <c r="A3995"/>
    </row>
    <row r="3996" spans="1:1" x14ac:dyDescent="0.2">
      <c r="A3996"/>
    </row>
    <row r="3997" spans="1:1" x14ac:dyDescent="0.2">
      <c r="A3997"/>
    </row>
    <row r="3998" spans="1:1" x14ac:dyDescent="0.2">
      <c r="A3998"/>
    </row>
    <row r="3999" spans="1:1" x14ac:dyDescent="0.2">
      <c r="A3999"/>
    </row>
    <row r="4000" spans="1:1" x14ac:dyDescent="0.2">
      <c r="A4000"/>
    </row>
    <row r="4001" spans="1:1" x14ac:dyDescent="0.2">
      <c r="A4001"/>
    </row>
    <row r="4002" spans="1:1" x14ac:dyDescent="0.2">
      <c r="A4002"/>
    </row>
    <row r="4003" spans="1:1" x14ac:dyDescent="0.2">
      <c r="A4003"/>
    </row>
    <row r="4004" spans="1:1" x14ac:dyDescent="0.2">
      <c r="A4004"/>
    </row>
    <row r="4005" spans="1:1" x14ac:dyDescent="0.2">
      <c r="A4005"/>
    </row>
    <row r="4006" spans="1:1" x14ac:dyDescent="0.2">
      <c r="A4006"/>
    </row>
    <row r="4007" spans="1:1" x14ac:dyDescent="0.2">
      <c r="A4007"/>
    </row>
    <row r="4008" spans="1:1" x14ac:dyDescent="0.2">
      <c r="A4008"/>
    </row>
    <row r="4009" spans="1:1" x14ac:dyDescent="0.2">
      <c r="A4009"/>
    </row>
    <row r="4010" spans="1:1" x14ac:dyDescent="0.2">
      <c r="A4010"/>
    </row>
    <row r="4011" spans="1:1" x14ac:dyDescent="0.2">
      <c r="A4011"/>
    </row>
    <row r="4012" spans="1:1" x14ac:dyDescent="0.2">
      <c r="A4012"/>
    </row>
    <row r="4013" spans="1:1" x14ac:dyDescent="0.2">
      <c r="A4013"/>
    </row>
    <row r="4014" spans="1:1" x14ac:dyDescent="0.2">
      <c r="A4014"/>
    </row>
    <row r="4015" spans="1:1" x14ac:dyDescent="0.2">
      <c r="A4015"/>
    </row>
    <row r="4016" spans="1:1" x14ac:dyDescent="0.2">
      <c r="A4016"/>
    </row>
    <row r="4017" spans="1:1" x14ac:dyDescent="0.2">
      <c r="A4017"/>
    </row>
    <row r="4018" spans="1:1" x14ac:dyDescent="0.2">
      <c r="A4018"/>
    </row>
    <row r="4019" spans="1:1" x14ac:dyDescent="0.2">
      <c r="A4019"/>
    </row>
    <row r="4020" spans="1:1" x14ac:dyDescent="0.2">
      <c r="A4020"/>
    </row>
    <row r="4021" spans="1:1" x14ac:dyDescent="0.2">
      <c r="A4021"/>
    </row>
    <row r="4022" spans="1:1" x14ac:dyDescent="0.2">
      <c r="A4022"/>
    </row>
    <row r="4023" spans="1:1" x14ac:dyDescent="0.2">
      <c r="A4023"/>
    </row>
    <row r="4024" spans="1:1" x14ac:dyDescent="0.2">
      <c r="A4024"/>
    </row>
    <row r="4025" spans="1:1" x14ac:dyDescent="0.2">
      <c r="A4025"/>
    </row>
    <row r="4026" spans="1:1" x14ac:dyDescent="0.2">
      <c r="A4026"/>
    </row>
    <row r="4027" spans="1:1" x14ac:dyDescent="0.2">
      <c r="A4027"/>
    </row>
    <row r="4028" spans="1:1" x14ac:dyDescent="0.2">
      <c r="A4028"/>
    </row>
    <row r="4029" spans="1:1" x14ac:dyDescent="0.2">
      <c r="A4029"/>
    </row>
    <row r="4030" spans="1:1" x14ac:dyDescent="0.2">
      <c r="A4030"/>
    </row>
    <row r="4031" spans="1:1" x14ac:dyDescent="0.2">
      <c r="A4031"/>
    </row>
    <row r="4032" spans="1:1" x14ac:dyDescent="0.2">
      <c r="A4032"/>
    </row>
    <row r="4033" spans="1:1" x14ac:dyDescent="0.2">
      <c r="A4033"/>
    </row>
    <row r="4034" spans="1:1" x14ac:dyDescent="0.2">
      <c r="A4034"/>
    </row>
    <row r="4035" spans="1:1" x14ac:dyDescent="0.2">
      <c r="A4035"/>
    </row>
    <row r="4036" spans="1:1" x14ac:dyDescent="0.2">
      <c r="A4036"/>
    </row>
    <row r="4037" spans="1:1" x14ac:dyDescent="0.2">
      <c r="A4037"/>
    </row>
    <row r="4038" spans="1:1" x14ac:dyDescent="0.2">
      <c r="A4038"/>
    </row>
    <row r="4039" spans="1:1" x14ac:dyDescent="0.2">
      <c r="A4039"/>
    </row>
    <row r="4040" spans="1:1" x14ac:dyDescent="0.2">
      <c r="A4040"/>
    </row>
    <row r="4041" spans="1:1" x14ac:dyDescent="0.2">
      <c r="A4041"/>
    </row>
    <row r="4042" spans="1:1" x14ac:dyDescent="0.2">
      <c r="A4042"/>
    </row>
    <row r="4043" spans="1:1" x14ac:dyDescent="0.2">
      <c r="A4043"/>
    </row>
    <row r="4044" spans="1:1" x14ac:dyDescent="0.2">
      <c r="A4044"/>
    </row>
    <row r="4045" spans="1:1" x14ac:dyDescent="0.2">
      <c r="A4045"/>
    </row>
    <row r="4046" spans="1:1" x14ac:dyDescent="0.2">
      <c r="A4046"/>
    </row>
    <row r="4047" spans="1:1" x14ac:dyDescent="0.2">
      <c r="A4047"/>
    </row>
    <row r="4048" spans="1:1" x14ac:dyDescent="0.2">
      <c r="A4048"/>
    </row>
    <row r="4049" spans="1:1" x14ac:dyDescent="0.2">
      <c r="A4049"/>
    </row>
    <row r="4050" spans="1:1" x14ac:dyDescent="0.2">
      <c r="A4050"/>
    </row>
    <row r="4051" spans="1:1" x14ac:dyDescent="0.2">
      <c r="A4051"/>
    </row>
    <row r="4052" spans="1:1" x14ac:dyDescent="0.2">
      <c r="A4052"/>
    </row>
    <row r="4053" spans="1:1" x14ac:dyDescent="0.2">
      <c r="A4053"/>
    </row>
    <row r="4054" spans="1:1" x14ac:dyDescent="0.2">
      <c r="A4054"/>
    </row>
    <row r="4055" spans="1:1" x14ac:dyDescent="0.2">
      <c r="A4055"/>
    </row>
    <row r="4056" spans="1:1" x14ac:dyDescent="0.2">
      <c r="A4056"/>
    </row>
    <row r="4057" spans="1:1" x14ac:dyDescent="0.2">
      <c r="A4057"/>
    </row>
    <row r="4058" spans="1:1" x14ac:dyDescent="0.2">
      <c r="A4058"/>
    </row>
    <row r="4059" spans="1:1" x14ac:dyDescent="0.2">
      <c r="A4059"/>
    </row>
    <row r="4060" spans="1:1" x14ac:dyDescent="0.2">
      <c r="A4060"/>
    </row>
    <row r="4061" spans="1:1" x14ac:dyDescent="0.2">
      <c r="A4061"/>
    </row>
    <row r="4062" spans="1:1" x14ac:dyDescent="0.2">
      <c r="A4062"/>
    </row>
    <row r="4063" spans="1:1" x14ac:dyDescent="0.2">
      <c r="A4063"/>
    </row>
    <row r="4064" spans="1:1" x14ac:dyDescent="0.2">
      <c r="A4064"/>
    </row>
    <row r="4065" spans="1:1" x14ac:dyDescent="0.2">
      <c r="A4065"/>
    </row>
    <row r="4066" spans="1:1" x14ac:dyDescent="0.2">
      <c r="A4066"/>
    </row>
    <row r="4067" spans="1:1" x14ac:dyDescent="0.2">
      <c r="A4067"/>
    </row>
    <row r="4068" spans="1:1" x14ac:dyDescent="0.2">
      <c r="A4068"/>
    </row>
    <row r="4069" spans="1:1" x14ac:dyDescent="0.2">
      <c r="A4069"/>
    </row>
    <row r="4070" spans="1:1" x14ac:dyDescent="0.2">
      <c r="A4070"/>
    </row>
    <row r="4071" spans="1:1" x14ac:dyDescent="0.2">
      <c r="A4071"/>
    </row>
    <row r="4072" spans="1:1" x14ac:dyDescent="0.2">
      <c r="A4072"/>
    </row>
    <row r="4073" spans="1:1" x14ac:dyDescent="0.2">
      <c r="A4073"/>
    </row>
    <row r="4074" spans="1:1" x14ac:dyDescent="0.2">
      <c r="A4074"/>
    </row>
    <row r="4075" spans="1:1" x14ac:dyDescent="0.2">
      <c r="A4075"/>
    </row>
    <row r="4076" spans="1:1" x14ac:dyDescent="0.2">
      <c r="A4076"/>
    </row>
    <row r="4077" spans="1:1" x14ac:dyDescent="0.2">
      <c r="A4077"/>
    </row>
    <row r="4078" spans="1:1" x14ac:dyDescent="0.2">
      <c r="A4078"/>
    </row>
    <row r="4079" spans="1:1" x14ac:dyDescent="0.2">
      <c r="A4079"/>
    </row>
    <row r="4080" spans="1:1" x14ac:dyDescent="0.2">
      <c r="A4080"/>
    </row>
    <row r="4081" spans="1:1" x14ac:dyDescent="0.2">
      <c r="A4081"/>
    </row>
    <row r="4082" spans="1:1" x14ac:dyDescent="0.2">
      <c r="A4082"/>
    </row>
    <row r="4083" spans="1:1" x14ac:dyDescent="0.2">
      <c r="A4083"/>
    </row>
    <row r="4084" spans="1:1" x14ac:dyDescent="0.2">
      <c r="A4084"/>
    </row>
    <row r="4085" spans="1:1" x14ac:dyDescent="0.2">
      <c r="A4085"/>
    </row>
    <row r="4086" spans="1:1" x14ac:dyDescent="0.2">
      <c r="A4086"/>
    </row>
    <row r="4087" spans="1:1" x14ac:dyDescent="0.2">
      <c r="A4087"/>
    </row>
    <row r="4088" spans="1:1" x14ac:dyDescent="0.2">
      <c r="A4088"/>
    </row>
    <row r="4089" spans="1:1" x14ac:dyDescent="0.2">
      <c r="A4089"/>
    </row>
    <row r="4090" spans="1:1" x14ac:dyDescent="0.2">
      <c r="A4090"/>
    </row>
    <row r="4091" spans="1:1" x14ac:dyDescent="0.2">
      <c r="A4091"/>
    </row>
    <row r="4092" spans="1:1" x14ac:dyDescent="0.2">
      <c r="A4092"/>
    </row>
    <row r="4093" spans="1:1" x14ac:dyDescent="0.2">
      <c r="A4093"/>
    </row>
    <row r="4094" spans="1:1" x14ac:dyDescent="0.2">
      <c r="A4094"/>
    </row>
    <row r="4095" spans="1:1" x14ac:dyDescent="0.2">
      <c r="A4095"/>
    </row>
    <row r="4096" spans="1:1" x14ac:dyDescent="0.2">
      <c r="A4096"/>
    </row>
    <row r="4097" spans="1:1" x14ac:dyDescent="0.2">
      <c r="A4097"/>
    </row>
    <row r="4098" spans="1:1" x14ac:dyDescent="0.2">
      <c r="A4098"/>
    </row>
    <row r="4099" spans="1:1" x14ac:dyDescent="0.2">
      <c r="A4099"/>
    </row>
    <row r="4100" spans="1:1" x14ac:dyDescent="0.2">
      <c r="A4100"/>
    </row>
    <row r="4101" spans="1:1" x14ac:dyDescent="0.2">
      <c r="A4101"/>
    </row>
    <row r="4102" spans="1:1" x14ac:dyDescent="0.2">
      <c r="A4102"/>
    </row>
    <row r="4103" spans="1:1" x14ac:dyDescent="0.2">
      <c r="A4103"/>
    </row>
    <row r="4104" spans="1:1" x14ac:dyDescent="0.2">
      <c r="A4104"/>
    </row>
    <row r="4105" spans="1:1" x14ac:dyDescent="0.2">
      <c r="A4105"/>
    </row>
    <row r="4106" spans="1:1" x14ac:dyDescent="0.2">
      <c r="A4106"/>
    </row>
    <row r="4107" spans="1:1" x14ac:dyDescent="0.2">
      <c r="A4107"/>
    </row>
    <row r="4108" spans="1:1" x14ac:dyDescent="0.2">
      <c r="A4108"/>
    </row>
    <row r="4109" spans="1:1" x14ac:dyDescent="0.2">
      <c r="A4109"/>
    </row>
    <row r="4110" spans="1:1" x14ac:dyDescent="0.2">
      <c r="A4110"/>
    </row>
    <row r="4111" spans="1:1" x14ac:dyDescent="0.2">
      <c r="A4111"/>
    </row>
    <row r="4112" spans="1:1" x14ac:dyDescent="0.2">
      <c r="A4112"/>
    </row>
    <row r="4113" spans="1:1" x14ac:dyDescent="0.2">
      <c r="A4113"/>
    </row>
    <row r="4114" spans="1:1" x14ac:dyDescent="0.2">
      <c r="A4114"/>
    </row>
    <row r="4115" spans="1:1" x14ac:dyDescent="0.2">
      <c r="A4115"/>
    </row>
    <row r="4116" spans="1:1" x14ac:dyDescent="0.2">
      <c r="A4116"/>
    </row>
    <row r="4117" spans="1:1" x14ac:dyDescent="0.2">
      <c r="A4117"/>
    </row>
    <row r="4118" spans="1:1" x14ac:dyDescent="0.2">
      <c r="A4118"/>
    </row>
    <row r="4119" spans="1:1" x14ac:dyDescent="0.2">
      <c r="A4119"/>
    </row>
    <row r="4120" spans="1:1" x14ac:dyDescent="0.2">
      <c r="A4120"/>
    </row>
    <row r="4121" spans="1:1" x14ac:dyDescent="0.2">
      <c r="A4121"/>
    </row>
    <row r="4122" spans="1:1" x14ac:dyDescent="0.2">
      <c r="A4122"/>
    </row>
    <row r="4123" spans="1:1" x14ac:dyDescent="0.2">
      <c r="A4123"/>
    </row>
    <row r="4124" spans="1:1" x14ac:dyDescent="0.2">
      <c r="A4124"/>
    </row>
    <row r="4125" spans="1:1" x14ac:dyDescent="0.2">
      <c r="A4125"/>
    </row>
    <row r="4126" spans="1:1" x14ac:dyDescent="0.2">
      <c r="A4126"/>
    </row>
    <row r="4127" spans="1:1" x14ac:dyDescent="0.2">
      <c r="A4127"/>
    </row>
    <row r="4128" spans="1:1" x14ac:dyDescent="0.2">
      <c r="A4128"/>
    </row>
    <row r="4129" spans="1:1" x14ac:dyDescent="0.2">
      <c r="A4129"/>
    </row>
    <row r="4130" spans="1:1" x14ac:dyDescent="0.2">
      <c r="A4130"/>
    </row>
    <row r="4131" spans="1:1" x14ac:dyDescent="0.2">
      <c r="A4131"/>
    </row>
    <row r="4132" spans="1:1" x14ac:dyDescent="0.2">
      <c r="A4132"/>
    </row>
    <row r="4133" spans="1:1" x14ac:dyDescent="0.2">
      <c r="A4133"/>
    </row>
    <row r="4134" spans="1:1" x14ac:dyDescent="0.2">
      <c r="A4134"/>
    </row>
    <row r="4135" spans="1:1" x14ac:dyDescent="0.2">
      <c r="A4135"/>
    </row>
    <row r="4136" spans="1:1" x14ac:dyDescent="0.2">
      <c r="A4136"/>
    </row>
    <row r="4137" spans="1:1" x14ac:dyDescent="0.2">
      <c r="A4137"/>
    </row>
    <row r="4138" spans="1:1" x14ac:dyDescent="0.2">
      <c r="A4138"/>
    </row>
    <row r="4139" spans="1:1" x14ac:dyDescent="0.2">
      <c r="A4139"/>
    </row>
    <row r="4140" spans="1:1" x14ac:dyDescent="0.2">
      <c r="A4140"/>
    </row>
    <row r="4141" spans="1:1" x14ac:dyDescent="0.2">
      <c r="A4141"/>
    </row>
    <row r="4142" spans="1:1" x14ac:dyDescent="0.2">
      <c r="A4142"/>
    </row>
    <row r="4143" spans="1:1" x14ac:dyDescent="0.2">
      <c r="A4143"/>
    </row>
    <row r="4144" spans="1:1" x14ac:dyDescent="0.2">
      <c r="A4144"/>
    </row>
    <row r="4145" spans="1:1" x14ac:dyDescent="0.2">
      <c r="A4145"/>
    </row>
    <row r="4146" spans="1:1" x14ac:dyDescent="0.2">
      <c r="A4146"/>
    </row>
    <row r="4147" spans="1:1" x14ac:dyDescent="0.2">
      <c r="A4147"/>
    </row>
    <row r="4148" spans="1:1" x14ac:dyDescent="0.2">
      <c r="A4148"/>
    </row>
    <row r="4149" spans="1:1" x14ac:dyDescent="0.2">
      <c r="A4149"/>
    </row>
    <row r="4150" spans="1:1" x14ac:dyDescent="0.2">
      <c r="A4150"/>
    </row>
    <row r="4151" spans="1:1" x14ac:dyDescent="0.2">
      <c r="A4151"/>
    </row>
    <row r="4152" spans="1:1" x14ac:dyDescent="0.2">
      <c r="A4152"/>
    </row>
    <row r="4153" spans="1:1" x14ac:dyDescent="0.2">
      <c r="A4153"/>
    </row>
    <row r="4154" spans="1:1" x14ac:dyDescent="0.2">
      <c r="A4154"/>
    </row>
    <row r="4155" spans="1:1" x14ac:dyDescent="0.2">
      <c r="A4155"/>
    </row>
    <row r="4156" spans="1:1" x14ac:dyDescent="0.2">
      <c r="A4156"/>
    </row>
    <row r="4157" spans="1:1" x14ac:dyDescent="0.2">
      <c r="A4157"/>
    </row>
    <row r="4158" spans="1:1" x14ac:dyDescent="0.2">
      <c r="A4158"/>
    </row>
    <row r="4159" spans="1:1" x14ac:dyDescent="0.2">
      <c r="A4159"/>
    </row>
    <row r="4160" spans="1:1" x14ac:dyDescent="0.2">
      <c r="A4160"/>
    </row>
    <row r="4161" spans="1:1" x14ac:dyDescent="0.2">
      <c r="A4161"/>
    </row>
    <row r="4162" spans="1:1" x14ac:dyDescent="0.2">
      <c r="A4162"/>
    </row>
    <row r="4163" spans="1:1" x14ac:dyDescent="0.2">
      <c r="A4163"/>
    </row>
    <row r="4164" spans="1:1" x14ac:dyDescent="0.2">
      <c r="A4164"/>
    </row>
    <row r="4165" spans="1:1" x14ac:dyDescent="0.2">
      <c r="A4165"/>
    </row>
    <row r="4166" spans="1:1" x14ac:dyDescent="0.2">
      <c r="A4166"/>
    </row>
    <row r="4167" spans="1:1" x14ac:dyDescent="0.2">
      <c r="A4167"/>
    </row>
    <row r="4168" spans="1:1" x14ac:dyDescent="0.2">
      <c r="A4168"/>
    </row>
    <row r="4169" spans="1:1" x14ac:dyDescent="0.2">
      <c r="A4169"/>
    </row>
    <row r="4170" spans="1:1" x14ac:dyDescent="0.2">
      <c r="A4170"/>
    </row>
    <row r="4171" spans="1:1" x14ac:dyDescent="0.2">
      <c r="A4171"/>
    </row>
    <row r="4172" spans="1:1" x14ac:dyDescent="0.2">
      <c r="A4172"/>
    </row>
    <row r="4173" spans="1:1" x14ac:dyDescent="0.2">
      <c r="A4173"/>
    </row>
    <row r="4174" spans="1:1" x14ac:dyDescent="0.2">
      <c r="A4174"/>
    </row>
    <row r="4175" spans="1:1" x14ac:dyDescent="0.2">
      <c r="A4175"/>
    </row>
    <row r="4176" spans="1:1" x14ac:dyDescent="0.2">
      <c r="A4176"/>
    </row>
    <row r="4177" spans="1:1" x14ac:dyDescent="0.2">
      <c r="A4177"/>
    </row>
    <row r="4178" spans="1:1" x14ac:dyDescent="0.2">
      <c r="A4178"/>
    </row>
    <row r="4179" spans="1:1" x14ac:dyDescent="0.2">
      <c r="A4179"/>
    </row>
    <row r="4180" spans="1:1" x14ac:dyDescent="0.2">
      <c r="A4180"/>
    </row>
    <row r="4181" spans="1:1" x14ac:dyDescent="0.2">
      <c r="A4181"/>
    </row>
    <row r="4182" spans="1:1" x14ac:dyDescent="0.2">
      <c r="A4182"/>
    </row>
    <row r="4183" spans="1:1" x14ac:dyDescent="0.2">
      <c r="A4183"/>
    </row>
    <row r="4184" spans="1:1" x14ac:dyDescent="0.2">
      <c r="A4184"/>
    </row>
    <row r="4185" spans="1:1" x14ac:dyDescent="0.2">
      <c r="A4185"/>
    </row>
    <row r="4186" spans="1:1" x14ac:dyDescent="0.2">
      <c r="A4186"/>
    </row>
    <row r="4187" spans="1:1" x14ac:dyDescent="0.2">
      <c r="A4187"/>
    </row>
    <row r="4188" spans="1:1" x14ac:dyDescent="0.2">
      <c r="A4188"/>
    </row>
    <row r="4189" spans="1:1" x14ac:dyDescent="0.2">
      <c r="A4189"/>
    </row>
    <row r="4190" spans="1:1" x14ac:dyDescent="0.2">
      <c r="A4190"/>
    </row>
    <row r="4191" spans="1:1" x14ac:dyDescent="0.2">
      <c r="A4191"/>
    </row>
    <row r="4192" spans="1:1" x14ac:dyDescent="0.2">
      <c r="A4192"/>
    </row>
    <row r="4193" spans="1:1" x14ac:dyDescent="0.2">
      <c r="A4193"/>
    </row>
    <row r="4194" spans="1:1" x14ac:dyDescent="0.2">
      <c r="A4194"/>
    </row>
    <row r="4195" spans="1:1" x14ac:dyDescent="0.2">
      <c r="A4195"/>
    </row>
    <row r="4196" spans="1:1" x14ac:dyDescent="0.2">
      <c r="A4196"/>
    </row>
    <row r="4197" spans="1:1" x14ac:dyDescent="0.2">
      <c r="A4197"/>
    </row>
    <row r="4198" spans="1:1" x14ac:dyDescent="0.2">
      <c r="A4198"/>
    </row>
    <row r="4199" spans="1:1" x14ac:dyDescent="0.2">
      <c r="A4199"/>
    </row>
    <row r="4200" spans="1:1" x14ac:dyDescent="0.2">
      <c r="A4200"/>
    </row>
    <row r="4201" spans="1:1" x14ac:dyDescent="0.2">
      <c r="A4201"/>
    </row>
    <row r="4202" spans="1:1" x14ac:dyDescent="0.2">
      <c r="A4202"/>
    </row>
    <row r="4203" spans="1:1" x14ac:dyDescent="0.2">
      <c r="A4203"/>
    </row>
    <row r="4204" spans="1:1" x14ac:dyDescent="0.2">
      <c r="A4204"/>
    </row>
    <row r="4205" spans="1:1" x14ac:dyDescent="0.2">
      <c r="A4205"/>
    </row>
    <row r="4206" spans="1:1" x14ac:dyDescent="0.2">
      <c r="A4206"/>
    </row>
    <row r="4207" spans="1:1" x14ac:dyDescent="0.2">
      <c r="A4207"/>
    </row>
    <row r="4208" spans="1:1" x14ac:dyDescent="0.2">
      <c r="A4208"/>
    </row>
    <row r="4209" spans="1:1" x14ac:dyDescent="0.2">
      <c r="A4209"/>
    </row>
    <row r="4210" spans="1:1" x14ac:dyDescent="0.2">
      <c r="A4210"/>
    </row>
    <row r="4211" spans="1:1" x14ac:dyDescent="0.2">
      <c r="A4211"/>
    </row>
    <row r="4212" spans="1:1" x14ac:dyDescent="0.2">
      <c r="A4212"/>
    </row>
    <row r="4213" spans="1:1" x14ac:dyDescent="0.2">
      <c r="A4213"/>
    </row>
    <row r="4214" spans="1:1" x14ac:dyDescent="0.2">
      <c r="A4214"/>
    </row>
    <row r="4215" spans="1:1" x14ac:dyDescent="0.2">
      <c r="A4215"/>
    </row>
    <row r="4216" spans="1:1" x14ac:dyDescent="0.2">
      <c r="A4216"/>
    </row>
    <row r="4217" spans="1:1" x14ac:dyDescent="0.2">
      <c r="A4217"/>
    </row>
    <row r="4218" spans="1:1" x14ac:dyDescent="0.2">
      <c r="A4218"/>
    </row>
    <row r="4219" spans="1:1" x14ac:dyDescent="0.2">
      <c r="A4219"/>
    </row>
    <row r="4220" spans="1:1" x14ac:dyDescent="0.2">
      <c r="A4220"/>
    </row>
    <row r="4221" spans="1:1" x14ac:dyDescent="0.2">
      <c r="A4221"/>
    </row>
    <row r="4222" spans="1:1" x14ac:dyDescent="0.2">
      <c r="A4222"/>
    </row>
    <row r="4223" spans="1:1" x14ac:dyDescent="0.2">
      <c r="A4223"/>
    </row>
    <row r="4224" spans="1:1" x14ac:dyDescent="0.2">
      <c r="A4224"/>
    </row>
    <row r="4225" spans="1:1" x14ac:dyDescent="0.2">
      <c r="A4225"/>
    </row>
    <row r="4226" spans="1:1" x14ac:dyDescent="0.2">
      <c r="A4226"/>
    </row>
    <row r="4227" spans="1:1" x14ac:dyDescent="0.2">
      <c r="A4227"/>
    </row>
    <row r="4228" spans="1:1" x14ac:dyDescent="0.2">
      <c r="A4228"/>
    </row>
    <row r="4229" spans="1:1" x14ac:dyDescent="0.2">
      <c r="A4229"/>
    </row>
    <row r="4230" spans="1:1" x14ac:dyDescent="0.2">
      <c r="A4230"/>
    </row>
    <row r="4231" spans="1:1" x14ac:dyDescent="0.2">
      <c r="A4231"/>
    </row>
    <row r="4232" spans="1:1" x14ac:dyDescent="0.2">
      <c r="A4232"/>
    </row>
    <row r="4233" spans="1:1" x14ac:dyDescent="0.2">
      <c r="A4233"/>
    </row>
    <row r="4234" spans="1:1" x14ac:dyDescent="0.2">
      <c r="A4234"/>
    </row>
    <row r="4235" spans="1:1" x14ac:dyDescent="0.2">
      <c r="A4235"/>
    </row>
    <row r="4236" spans="1:1" x14ac:dyDescent="0.2">
      <c r="A4236"/>
    </row>
    <row r="4237" spans="1:1" x14ac:dyDescent="0.2">
      <c r="A4237"/>
    </row>
    <row r="4238" spans="1:1" x14ac:dyDescent="0.2">
      <c r="A4238"/>
    </row>
    <row r="4239" spans="1:1" x14ac:dyDescent="0.2">
      <c r="A4239"/>
    </row>
    <row r="4240" spans="1:1" x14ac:dyDescent="0.2">
      <c r="A4240"/>
    </row>
    <row r="4241" spans="1:1" x14ac:dyDescent="0.2">
      <c r="A4241"/>
    </row>
    <row r="4242" spans="1:1" x14ac:dyDescent="0.2">
      <c r="A4242"/>
    </row>
    <row r="4243" spans="1:1" x14ac:dyDescent="0.2">
      <c r="A4243"/>
    </row>
    <row r="4244" spans="1:1" x14ac:dyDescent="0.2">
      <c r="A4244"/>
    </row>
    <row r="4245" spans="1:1" x14ac:dyDescent="0.2">
      <c r="A4245"/>
    </row>
    <row r="4246" spans="1:1" x14ac:dyDescent="0.2">
      <c r="A4246"/>
    </row>
    <row r="4247" spans="1:1" x14ac:dyDescent="0.2">
      <c r="A4247"/>
    </row>
    <row r="4248" spans="1:1" x14ac:dyDescent="0.2">
      <c r="A4248"/>
    </row>
    <row r="4249" spans="1:1" x14ac:dyDescent="0.2">
      <c r="A4249"/>
    </row>
    <row r="4250" spans="1:1" x14ac:dyDescent="0.2">
      <c r="A4250"/>
    </row>
    <row r="4251" spans="1:1" x14ac:dyDescent="0.2">
      <c r="A4251"/>
    </row>
    <row r="4252" spans="1:1" x14ac:dyDescent="0.2">
      <c r="A4252"/>
    </row>
    <row r="4253" spans="1:1" x14ac:dyDescent="0.2">
      <c r="A4253"/>
    </row>
    <row r="4254" spans="1:1" x14ac:dyDescent="0.2">
      <c r="A4254"/>
    </row>
    <row r="4255" spans="1:1" x14ac:dyDescent="0.2">
      <c r="A4255"/>
    </row>
    <row r="4256" spans="1:1" x14ac:dyDescent="0.2">
      <c r="A4256"/>
    </row>
    <row r="4257" spans="1:1" x14ac:dyDescent="0.2">
      <c r="A4257"/>
    </row>
    <row r="4258" spans="1:1" x14ac:dyDescent="0.2">
      <c r="A4258"/>
    </row>
    <row r="4259" spans="1:1" x14ac:dyDescent="0.2">
      <c r="A4259"/>
    </row>
    <row r="4260" spans="1:1" x14ac:dyDescent="0.2">
      <c r="A4260"/>
    </row>
    <row r="4261" spans="1:1" x14ac:dyDescent="0.2">
      <c r="A4261"/>
    </row>
    <row r="4262" spans="1:1" x14ac:dyDescent="0.2">
      <c r="A4262"/>
    </row>
    <row r="4263" spans="1:1" x14ac:dyDescent="0.2">
      <c r="A4263"/>
    </row>
    <row r="4264" spans="1:1" x14ac:dyDescent="0.2">
      <c r="A4264"/>
    </row>
    <row r="4265" spans="1:1" x14ac:dyDescent="0.2">
      <c r="A4265"/>
    </row>
    <row r="4266" spans="1:1" x14ac:dyDescent="0.2">
      <c r="A4266"/>
    </row>
    <row r="4267" spans="1:1" x14ac:dyDescent="0.2">
      <c r="A4267"/>
    </row>
    <row r="4268" spans="1:1" x14ac:dyDescent="0.2">
      <c r="A4268"/>
    </row>
    <row r="4269" spans="1:1" x14ac:dyDescent="0.2">
      <c r="A4269"/>
    </row>
    <row r="4270" spans="1:1" x14ac:dyDescent="0.2">
      <c r="A4270"/>
    </row>
    <row r="4271" spans="1:1" x14ac:dyDescent="0.2">
      <c r="A4271"/>
    </row>
    <row r="4272" spans="1:1" x14ac:dyDescent="0.2">
      <c r="A4272"/>
    </row>
    <row r="4273" spans="1:1" x14ac:dyDescent="0.2">
      <c r="A4273"/>
    </row>
    <row r="4274" spans="1:1" x14ac:dyDescent="0.2">
      <c r="A4274"/>
    </row>
    <row r="4275" spans="1:1" x14ac:dyDescent="0.2">
      <c r="A4275"/>
    </row>
    <row r="4276" spans="1:1" x14ac:dyDescent="0.2">
      <c r="A4276"/>
    </row>
    <row r="4277" spans="1:1" x14ac:dyDescent="0.2">
      <c r="A4277"/>
    </row>
    <row r="4278" spans="1:1" x14ac:dyDescent="0.2">
      <c r="A4278"/>
    </row>
    <row r="4279" spans="1:1" x14ac:dyDescent="0.2">
      <c r="A4279"/>
    </row>
    <row r="4280" spans="1:1" x14ac:dyDescent="0.2">
      <c r="A4280"/>
    </row>
    <row r="4281" spans="1:1" x14ac:dyDescent="0.2">
      <c r="A4281"/>
    </row>
    <row r="4282" spans="1:1" x14ac:dyDescent="0.2">
      <c r="A4282"/>
    </row>
    <row r="4283" spans="1:1" x14ac:dyDescent="0.2">
      <c r="A4283"/>
    </row>
    <row r="4284" spans="1:1" x14ac:dyDescent="0.2">
      <c r="A4284"/>
    </row>
    <row r="4285" spans="1:1" x14ac:dyDescent="0.2">
      <c r="A4285"/>
    </row>
    <row r="4286" spans="1:1" x14ac:dyDescent="0.2">
      <c r="A4286"/>
    </row>
    <row r="4287" spans="1:1" x14ac:dyDescent="0.2">
      <c r="A4287"/>
    </row>
    <row r="4288" spans="1:1" x14ac:dyDescent="0.2">
      <c r="A4288"/>
    </row>
    <row r="4289" spans="1:1" x14ac:dyDescent="0.2">
      <c r="A4289"/>
    </row>
    <row r="4290" spans="1:1" x14ac:dyDescent="0.2">
      <c r="A4290"/>
    </row>
    <row r="4291" spans="1:1" x14ac:dyDescent="0.2">
      <c r="A4291"/>
    </row>
    <row r="4292" spans="1:1" x14ac:dyDescent="0.2">
      <c r="A4292"/>
    </row>
    <row r="4293" spans="1:1" x14ac:dyDescent="0.2">
      <c r="A4293"/>
    </row>
    <row r="4294" spans="1:1" x14ac:dyDescent="0.2">
      <c r="A4294"/>
    </row>
    <row r="4295" spans="1:1" x14ac:dyDescent="0.2">
      <c r="A4295"/>
    </row>
    <row r="4296" spans="1:1" x14ac:dyDescent="0.2">
      <c r="A4296"/>
    </row>
    <row r="4297" spans="1:1" x14ac:dyDescent="0.2">
      <c r="A4297"/>
    </row>
    <row r="4298" spans="1:1" x14ac:dyDescent="0.2">
      <c r="A4298"/>
    </row>
    <row r="4299" spans="1:1" x14ac:dyDescent="0.2">
      <c r="A4299"/>
    </row>
    <row r="4300" spans="1:1" x14ac:dyDescent="0.2">
      <c r="A4300"/>
    </row>
    <row r="4301" spans="1:1" x14ac:dyDescent="0.2">
      <c r="A4301"/>
    </row>
    <row r="4302" spans="1:1" x14ac:dyDescent="0.2">
      <c r="A4302"/>
    </row>
    <row r="4303" spans="1:1" x14ac:dyDescent="0.2">
      <c r="A4303"/>
    </row>
    <row r="4304" spans="1:1" x14ac:dyDescent="0.2">
      <c r="A4304"/>
    </row>
    <row r="4305" spans="1:1" x14ac:dyDescent="0.2">
      <c r="A4305"/>
    </row>
    <row r="4306" spans="1:1" x14ac:dyDescent="0.2">
      <c r="A4306"/>
    </row>
    <row r="4307" spans="1:1" x14ac:dyDescent="0.2">
      <c r="A4307"/>
    </row>
    <row r="4308" spans="1:1" x14ac:dyDescent="0.2">
      <c r="A4308"/>
    </row>
    <row r="4309" spans="1:1" x14ac:dyDescent="0.2">
      <c r="A4309"/>
    </row>
    <row r="4310" spans="1:1" x14ac:dyDescent="0.2">
      <c r="A4310"/>
    </row>
    <row r="4311" spans="1:1" x14ac:dyDescent="0.2">
      <c r="A4311"/>
    </row>
    <row r="4312" spans="1:1" x14ac:dyDescent="0.2">
      <c r="A4312"/>
    </row>
    <row r="4313" spans="1:1" x14ac:dyDescent="0.2">
      <c r="A4313"/>
    </row>
    <row r="4314" spans="1:1" x14ac:dyDescent="0.2">
      <c r="A4314"/>
    </row>
    <row r="4315" spans="1:1" x14ac:dyDescent="0.2">
      <c r="A4315"/>
    </row>
    <row r="4316" spans="1:1" x14ac:dyDescent="0.2">
      <c r="A4316"/>
    </row>
    <row r="4317" spans="1:1" x14ac:dyDescent="0.2">
      <c r="A4317"/>
    </row>
    <row r="4318" spans="1:1" x14ac:dyDescent="0.2">
      <c r="A4318"/>
    </row>
    <row r="4319" spans="1:1" x14ac:dyDescent="0.2">
      <c r="A4319"/>
    </row>
    <row r="4320" spans="1:1" x14ac:dyDescent="0.2">
      <c r="A4320"/>
    </row>
    <row r="4321" spans="1:1" x14ac:dyDescent="0.2">
      <c r="A4321"/>
    </row>
    <row r="4322" spans="1:1" x14ac:dyDescent="0.2">
      <c r="A4322"/>
    </row>
    <row r="4323" spans="1:1" x14ac:dyDescent="0.2">
      <c r="A4323"/>
    </row>
    <row r="4324" spans="1:1" x14ac:dyDescent="0.2">
      <c r="A4324"/>
    </row>
    <row r="4325" spans="1:1" x14ac:dyDescent="0.2">
      <c r="A4325"/>
    </row>
    <row r="4326" spans="1:1" x14ac:dyDescent="0.2">
      <c r="A4326"/>
    </row>
    <row r="4327" spans="1:1" x14ac:dyDescent="0.2">
      <c r="A4327"/>
    </row>
    <row r="4328" spans="1:1" x14ac:dyDescent="0.2">
      <c r="A4328"/>
    </row>
    <row r="4329" spans="1:1" x14ac:dyDescent="0.2">
      <c r="A4329"/>
    </row>
    <row r="4330" spans="1:1" x14ac:dyDescent="0.2">
      <c r="A4330"/>
    </row>
    <row r="4331" spans="1:1" x14ac:dyDescent="0.2">
      <c r="A4331"/>
    </row>
    <row r="4332" spans="1:1" x14ac:dyDescent="0.2">
      <c r="A4332"/>
    </row>
    <row r="4333" spans="1:1" x14ac:dyDescent="0.2">
      <c r="A4333"/>
    </row>
    <row r="4334" spans="1:1" x14ac:dyDescent="0.2">
      <c r="A4334"/>
    </row>
    <row r="4335" spans="1:1" x14ac:dyDescent="0.2">
      <c r="A4335"/>
    </row>
    <row r="4336" spans="1:1" x14ac:dyDescent="0.2">
      <c r="A4336"/>
    </row>
    <row r="4337" spans="1:1" x14ac:dyDescent="0.2">
      <c r="A4337"/>
    </row>
    <row r="4338" spans="1:1" x14ac:dyDescent="0.2">
      <c r="A4338"/>
    </row>
    <row r="4339" spans="1:1" x14ac:dyDescent="0.2">
      <c r="A4339"/>
    </row>
    <row r="4340" spans="1:1" x14ac:dyDescent="0.2">
      <c r="A4340"/>
    </row>
    <row r="4341" spans="1:1" x14ac:dyDescent="0.2">
      <c r="A4341"/>
    </row>
    <row r="4342" spans="1:1" x14ac:dyDescent="0.2">
      <c r="A4342"/>
    </row>
    <row r="4343" spans="1:1" x14ac:dyDescent="0.2">
      <c r="A4343"/>
    </row>
    <row r="4344" spans="1:1" x14ac:dyDescent="0.2">
      <c r="A4344"/>
    </row>
    <row r="4345" spans="1:1" x14ac:dyDescent="0.2">
      <c r="A4345"/>
    </row>
    <row r="4346" spans="1:1" x14ac:dyDescent="0.2">
      <c r="A4346"/>
    </row>
    <row r="4347" spans="1:1" x14ac:dyDescent="0.2">
      <c r="A4347"/>
    </row>
    <row r="4348" spans="1:1" x14ac:dyDescent="0.2">
      <c r="A4348"/>
    </row>
    <row r="4349" spans="1:1" x14ac:dyDescent="0.2">
      <c r="A4349"/>
    </row>
    <row r="4350" spans="1:1" x14ac:dyDescent="0.2">
      <c r="A4350"/>
    </row>
    <row r="4351" spans="1:1" x14ac:dyDescent="0.2">
      <c r="A4351"/>
    </row>
    <row r="4352" spans="1:1" x14ac:dyDescent="0.2">
      <c r="A4352"/>
    </row>
    <row r="4353" spans="1:1" x14ac:dyDescent="0.2">
      <c r="A4353"/>
    </row>
    <row r="4354" spans="1:1" x14ac:dyDescent="0.2">
      <c r="A4354"/>
    </row>
    <row r="4355" spans="1:1" x14ac:dyDescent="0.2">
      <c r="A4355"/>
    </row>
    <row r="4356" spans="1:1" x14ac:dyDescent="0.2">
      <c r="A4356"/>
    </row>
    <row r="4357" spans="1:1" x14ac:dyDescent="0.2">
      <c r="A4357"/>
    </row>
    <row r="4358" spans="1:1" x14ac:dyDescent="0.2">
      <c r="A4358"/>
    </row>
    <row r="4359" spans="1:1" x14ac:dyDescent="0.2">
      <c r="A4359"/>
    </row>
    <row r="4360" spans="1:1" x14ac:dyDescent="0.2">
      <c r="A4360"/>
    </row>
    <row r="4361" spans="1:1" x14ac:dyDescent="0.2">
      <c r="A4361"/>
    </row>
    <row r="4362" spans="1:1" x14ac:dyDescent="0.2">
      <c r="A4362"/>
    </row>
    <row r="4363" spans="1:1" x14ac:dyDescent="0.2">
      <c r="A4363"/>
    </row>
    <row r="4364" spans="1:1" x14ac:dyDescent="0.2">
      <c r="A4364"/>
    </row>
    <row r="4365" spans="1:1" x14ac:dyDescent="0.2">
      <c r="A4365"/>
    </row>
    <row r="4366" spans="1:1" x14ac:dyDescent="0.2">
      <c r="A4366"/>
    </row>
    <row r="4367" spans="1:1" x14ac:dyDescent="0.2">
      <c r="A4367"/>
    </row>
    <row r="4368" spans="1:1" x14ac:dyDescent="0.2">
      <c r="A4368"/>
    </row>
    <row r="4369" spans="1:1" x14ac:dyDescent="0.2">
      <c r="A4369"/>
    </row>
    <row r="4370" spans="1:1" x14ac:dyDescent="0.2">
      <c r="A4370"/>
    </row>
    <row r="4371" spans="1:1" x14ac:dyDescent="0.2">
      <c r="A4371"/>
    </row>
    <row r="4372" spans="1:1" x14ac:dyDescent="0.2">
      <c r="A4372"/>
    </row>
    <row r="4373" spans="1:1" x14ac:dyDescent="0.2">
      <c r="A4373"/>
    </row>
    <row r="4374" spans="1:1" x14ac:dyDescent="0.2">
      <c r="A4374"/>
    </row>
    <row r="4375" spans="1:1" x14ac:dyDescent="0.2">
      <c r="A4375"/>
    </row>
    <row r="4376" spans="1:1" x14ac:dyDescent="0.2">
      <c r="A4376"/>
    </row>
    <row r="4377" spans="1:1" x14ac:dyDescent="0.2">
      <c r="A4377"/>
    </row>
    <row r="4378" spans="1:1" x14ac:dyDescent="0.2">
      <c r="A4378"/>
    </row>
    <row r="4379" spans="1:1" x14ac:dyDescent="0.2">
      <c r="A4379"/>
    </row>
    <row r="4380" spans="1:1" x14ac:dyDescent="0.2">
      <c r="A4380"/>
    </row>
    <row r="4381" spans="1:1" x14ac:dyDescent="0.2">
      <c r="A4381"/>
    </row>
    <row r="4382" spans="1:1" x14ac:dyDescent="0.2">
      <c r="A4382"/>
    </row>
    <row r="4383" spans="1:1" x14ac:dyDescent="0.2">
      <c r="A4383"/>
    </row>
    <row r="4384" spans="1:1" x14ac:dyDescent="0.2">
      <c r="A4384"/>
    </row>
    <row r="4385" spans="1:1" x14ac:dyDescent="0.2">
      <c r="A4385"/>
    </row>
    <row r="4386" spans="1:1" x14ac:dyDescent="0.2">
      <c r="A4386"/>
    </row>
    <row r="4387" spans="1:1" x14ac:dyDescent="0.2">
      <c r="A4387"/>
    </row>
    <row r="4388" spans="1:1" x14ac:dyDescent="0.2">
      <c r="A4388"/>
    </row>
    <row r="4389" spans="1:1" x14ac:dyDescent="0.2">
      <c r="A4389"/>
    </row>
    <row r="4390" spans="1:1" x14ac:dyDescent="0.2">
      <c r="A4390"/>
    </row>
    <row r="4391" spans="1:1" x14ac:dyDescent="0.2">
      <c r="A4391"/>
    </row>
    <row r="4392" spans="1:1" x14ac:dyDescent="0.2">
      <c r="A4392"/>
    </row>
    <row r="4393" spans="1:1" x14ac:dyDescent="0.2">
      <c r="A4393"/>
    </row>
    <row r="4394" spans="1:1" x14ac:dyDescent="0.2">
      <c r="A4394"/>
    </row>
    <row r="4395" spans="1:1" x14ac:dyDescent="0.2">
      <c r="A4395"/>
    </row>
    <row r="4396" spans="1:1" x14ac:dyDescent="0.2">
      <c r="A4396"/>
    </row>
    <row r="4397" spans="1:1" x14ac:dyDescent="0.2">
      <c r="A4397"/>
    </row>
    <row r="4398" spans="1:1" x14ac:dyDescent="0.2">
      <c r="A4398"/>
    </row>
    <row r="4399" spans="1:1" x14ac:dyDescent="0.2">
      <c r="A4399"/>
    </row>
    <row r="4400" spans="1:1" x14ac:dyDescent="0.2">
      <c r="A4400"/>
    </row>
    <row r="4401" spans="1:1" x14ac:dyDescent="0.2">
      <c r="A4401"/>
    </row>
    <row r="4402" spans="1:1" x14ac:dyDescent="0.2">
      <c r="A4402"/>
    </row>
    <row r="4403" spans="1:1" x14ac:dyDescent="0.2">
      <c r="A4403"/>
    </row>
    <row r="4404" spans="1:1" x14ac:dyDescent="0.2">
      <c r="A4404"/>
    </row>
    <row r="4405" spans="1:1" x14ac:dyDescent="0.2">
      <c r="A4405"/>
    </row>
    <row r="4406" spans="1:1" x14ac:dyDescent="0.2">
      <c r="A4406"/>
    </row>
    <row r="4407" spans="1:1" x14ac:dyDescent="0.2">
      <c r="A4407"/>
    </row>
    <row r="4408" spans="1:1" x14ac:dyDescent="0.2">
      <c r="A4408"/>
    </row>
    <row r="4409" spans="1:1" x14ac:dyDescent="0.2">
      <c r="A4409"/>
    </row>
    <row r="4410" spans="1:1" x14ac:dyDescent="0.2">
      <c r="A4410"/>
    </row>
    <row r="4411" spans="1:1" x14ac:dyDescent="0.2">
      <c r="A4411"/>
    </row>
    <row r="4412" spans="1:1" x14ac:dyDescent="0.2">
      <c r="A4412"/>
    </row>
    <row r="4413" spans="1:1" x14ac:dyDescent="0.2">
      <c r="A4413"/>
    </row>
    <row r="4414" spans="1:1" x14ac:dyDescent="0.2">
      <c r="A4414"/>
    </row>
    <row r="4415" spans="1:1" x14ac:dyDescent="0.2">
      <c r="A4415"/>
    </row>
    <row r="4416" spans="1:1" x14ac:dyDescent="0.2">
      <c r="A4416"/>
    </row>
    <row r="4417" spans="1:1" x14ac:dyDescent="0.2">
      <c r="A4417"/>
    </row>
    <row r="4418" spans="1:1" x14ac:dyDescent="0.2">
      <c r="A4418"/>
    </row>
    <row r="4419" spans="1:1" x14ac:dyDescent="0.2">
      <c r="A4419"/>
    </row>
    <row r="4420" spans="1:1" x14ac:dyDescent="0.2">
      <c r="A4420"/>
    </row>
    <row r="4421" spans="1:1" x14ac:dyDescent="0.2">
      <c r="A4421"/>
    </row>
    <row r="4422" spans="1:1" x14ac:dyDescent="0.2">
      <c r="A4422"/>
    </row>
    <row r="4423" spans="1:1" x14ac:dyDescent="0.2">
      <c r="A4423"/>
    </row>
    <row r="4424" spans="1:1" x14ac:dyDescent="0.2">
      <c r="A4424"/>
    </row>
    <row r="4425" spans="1:1" x14ac:dyDescent="0.2">
      <c r="A4425"/>
    </row>
    <row r="4426" spans="1:1" x14ac:dyDescent="0.2">
      <c r="A4426"/>
    </row>
    <row r="4427" spans="1:1" x14ac:dyDescent="0.2">
      <c r="A4427"/>
    </row>
    <row r="4428" spans="1:1" x14ac:dyDescent="0.2">
      <c r="A4428"/>
    </row>
    <row r="4429" spans="1:1" x14ac:dyDescent="0.2">
      <c r="A4429"/>
    </row>
    <row r="4430" spans="1:1" x14ac:dyDescent="0.2">
      <c r="A4430"/>
    </row>
    <row r="4431" spans="1:1" x14ac:dyDescent="0.2">
      <c r="A4431"/>
    </row>
    <row r="4432" spans="1:1" x14ac:dyDescent="0.2">
      <c r="A4432"/>
    </row>
    <row r="4433" spans="1:1" x14ac:dyDescent="0.2">
      <c r="A4433"/>
    </row>
    <row r="4434" spans="1:1" x14ac:dyDescent="0.2">
      <c r="A4434"/>
    </row>
    <row r="4435" spans="1:1" x14ac:dyDescent="0.2">
      <c r="A4435"/>
    </row>
    <row r="4436" spans="1:1" x14ac:dyDescent="0.2">
      <c r="A4436"/>
    </row>
    <row r="4437" spans="1:1" x14ac:dyDescent="0.2">
      <c r="A4437"/>
    </row>
    <row r="4438" spans="1:1" x14ac:dyDescent="0.2">
      <c r="A4438"/>
    </row>
    <row r="4439" spans="1:1" x14ac:dyDescent="0.2">
      <c r="A4439"/>
    </row>
    <row r="4440" spans="1:1" x14ac:dyDescent="0.2">
      <c r="A4440"/>
    </row>
    <row r="4441" spans="1:1" x14ac:dyDescent="0.2">
      <c r="A4441"/>
    </row>
    <row r="4442" spans="1:1" x14ac:dyDescent="0.2">
      <c r="A4442"/>
    </row>
    <row r="4443" spans="1:1" x14ac:dyDescent="0.2">
      <c r="A4443"/>
    </row>
    <row r="4444" spans="1:1" x14ac:dyDescent="0.2">
      <c r="A4444"/>
    </row>
    <row r="4445" spans="1:1" x14ac:dyDescent="0.2">
      <c r="A4445"/>
    </row>
    <row r="4446" spans="1:1" x14ac:dyDescent="0.2">
      <c r="A4446"/>
    </row>
    <row r="4447" spans="1:1" x14ac:dyDescent="0.2">
      <c r="A4447"/>
    </row>
    <row r="4448" spans="1:1" x14ac:dyDescent="0.2">
      <c r="A4448"/>
    </row>
    <row r="4449" spans="1:1" x14ac:dyDescent="0.2">
      <c r="A4449"/>
    </row>
    <row r="4450" spans="1:1" x14ac:dyDescent="0.2">
      <c r="A4450"/>
    </row>
    <row r="4451" spans="1:1" x14ac:dyDescent="0.2">
      <c r="A4451"/>
    </row>
    <row r="4452" spans="1:1" x14ac:dyDescent="0.2">
      <c r="A4452"/>
    </row>
    <row r="4453" spans="1:1" x14ac:dyDescent="0.2">
      <c r="A4453"/>
    </row>
    <row r="4454" spans="1:1" x14ac:dyDescent="0.2">
      <c r="A4454"/>
    </row>
    <row r="4455" spans="1:1" x14ac:dyDescent="0.2">
      <c r="A4455"/>
    </row>
    <row r="4456" spans="1:1" x14ac:dyDescent="0.2">
      <c r="A4456"/>
    </row>
    <row r="4457" spans="1:1" x14ac:dyDescent="0.2">
      <c r="A4457"/>
    </row>
    <row r="4458" spans="1:1" x14ac:dyDescent="0.2">
      <c r="A4458"/>
    </row>
    <row r="4459" spans="1:1" x14ac:dyDescent="0.2">
      <c r="A4459"/>
    </row>
    <row r="4460" spans="1:1" x14ac:dyDescent="0.2">
      <c r="A4460"/>
    </row>
    <row r="4461" spans="1:1" x14ac:dyDescent="0.2">
      <c r="A4461"/>
    </row>
    <row r="4462" spans="1:1" x14ac:dyDescent="0.2">
      <c r="A4462"/>
    </row>
    <row r="4463" spans="1:1" x14ac:dyDescent="0.2">
      <c r="A4463"/>
    </row>
    <row r="4464" spans="1:1" x14ac:dyDescent="0.2">
      <c r="A4464"/>
    </row>
    <row r="4465" spans="1:1" x14ac:dyDescent="0.2">
      <c r="A4465"/>
    </row>
    <row r="4466" spans="1:1" x14ac:dyDescent="0.2">
      <c r="A4466"/>
    </row>
    <row r="4467" spans="1:1" x14ac:dyDescent="0.2">
      <c r="A4467"/>
    </row>
    <row r="4468" spans="1:1" x14ac:dyDescent="0.2">
      <c r="A4468"/>
    </row>
    <row r="4469" spans="1:1" x14ac:dyDescent="0.2">
      <c r="A4469"/>
    </row>
    <row r="4470" spans="1:1" x14ac:dyDescent="0.2">
      <c r="A4470"/>
    </row>
    <row r="4471" spans="1:1" x14ac:dyDescent="0.2">
      <c r="A4471"/>
    </row>
    <row r="4472" spans="1:1" x14ac:dyDescent="0.2">
      <c r="A4472"/>
    </row>
    <row r="4473" spans="1:1" x14ac:dyDescent="0.2">
      <c r="A4473"/>
    </row>
    <row r="4474" spans="1:1" x14ac:dyDescent="0.2">
      <c r="A4474"/>
    </row>
    <row r="4475" spans="1:1" x14ac:dyDescent="0.2">
      <c r="A4475"/>
    </row>
    <row r="4476" spans="1:1" x14ac:dyDescent="0.2">
      <c r="A4476"/>
    </row>
    <row r="4477" spans="1:1" x14ac:dyDescent="0.2">
      <c r="A4477"/>
    </row>
    <row r="4478" spans="1:1" x14ac:dyDescent="0.2">
      <c r="A4478"/>
    </row>
    <row r="4479" spans="1:1" x14ac:dyDescent="0.2">
      <c r="A4479"/>
    </row>
    <row r="4480" spans="1:1" x14ac:dyDescent="0.2">
      <c r="A4480"/>
    </row>
    <row r="4481" spans="1:1" x14ac:dyDescent="0.2">
      <c r="A4481"/>
    </row>
    <row r="4482" spans="1:1" x14ac:dyDescent="0.2">
      <c r="A4482"/>
    </row>
    <row r="4483" spans="1:1" x14ac:dyDescent="0.2">
      <c r="A4483"/>
    </row>
    <row r="4484" spans="1:1" x14ac:dyDescent="0.2">
      <c r="A4484"/>
    </row>
    <row r="4485" spans="1:1" x14ac:dyDescent="0.2">
      <c r="A4485"/>
    </row>
    <row r="4486" spans="1:1" x14ac:dyDescent="0.2">
      <c r="A4486"/>
    </row>
    <row r="4487" spans="1:1" x14ac:dyDescent="0.2">
      <c r="A4487"/>
    </row>
    <row r="4488" spans="1:1" x14ac:dyDescent="0.2">
      <c r="A4488"/>
    </row>
    <row r="4489" spans="1:1" x14ac:dyDescent="0.2">
      <c r="A4489"/>
    </row>
    <row r="4490" spans="1:1" x14ac:dyDescent="0.2">
      <c r="A4490"/>
    </row>
    <row r="4491" spans="1:1" x14ac:dyDescent="0.2">
      <c r="A4491"/>
    </row>
    <row r="4492" spans="1:1" x14ac:dyDescent="0.2">
      <c r="A4492"/>
    </row>
    <row r="4493" spans="1:1" x14ac:dyDescent="0.2">
      <c r="A4493"/>
    </row>
    <row r="4494" spans="1:1" x14ac:dyDescent="0.2">
      <c r="A4494"/>
    </row>
    <row r="4495" spans="1:1" x14ac:dyDescent="0.2">
      <c r="A4495"/>
    </row>
    <row r="4496" spans="1:1" x14ac:dyDescent="0.2">
      <c r="A4496"/>
    </row>
    <row r="4497" spans="1:1" x14ac:dyDescent="0.2">
      <c r="A4497"/>
    </row>
    <row r="4498" spans="1:1" x14ac:dyDescent="0.2">
      <c r="A4498"/>
    </row>
    <row r="4499" spans="1:1" x14ac:dyDescent="0.2">
      <c r="A4499"/>
    </row>
    <row r="4500" spans="1:1" x14ac:dyDescent="0.2">
      <c r="A4500"/>
    </row>
    <row r="4501" spans="1:1" x14ac:dyDescent="0.2">
      <c r="A4501"/>
    </row>
    <row r="4502" spans="1:1" x14ac:dyDescent="0.2">
      <c r="A4502"/>
    </row>
    <row r="4503" spans="1:1" x14ac:dyDescent="0.2">
      <c r="A4503"/>
    </row>
    <row r="4504" spans="1:1" x14ac:dyDescent="0.2">
      <c r="A4504"/>
    </row>
    <row r="4505" spans="1:1" x14ac:dyDescent="0.2">
      <c r="A4505"/>
    </row>
    <row r="4506" spans="1:1" x14ac:dyDescent="0.2">
      <c r="A4506"/>
    </row>
    <row r="4507" spans="1:1" x14ac:dyDescent="0.2">
      <c r="A4507"/>
    </row>
    <row r="4508" spans="1:1" x14ac:dyDescent="0.2">
      <c r="A4508"/>
    </row>
    <row r="4509" spans="1:1" x14ac:dyDescent="0.2">
      <c r="A4509"/>
    </row>
    <row r="4510" spans="1:1" x14ac:dyDescent="0.2">
      <c r="A4510"/>
    </row>
    <row r="4511" spans="1:1" x14ac:dyDescent="0.2">
      <c r="A4511"/>
    </row>
    <row r="4512" spans="1:1" x14ac:dyDescent="0.2">
      <c r="A4512"/>
    </row>
    <row r="4513" spans="1:1" x14ac:dyDescent="0.2">
      <c r="A4513"/>
    </row>
    <row r="4514" spans="1:1" x14ac:dyDescent="0.2">
      <c r="A4514"/>
    </row>
    <row r="4515" spans="1:1" x14ac:dyDescent="0.2">
      <c r="A4515"/>
    </row>
    <row r="4516" spans="1:1" x14ac:dyDescent="0.2">
      <c r="A4516"/>
    </row>
    <row r="4517" spans="1:1" x14ac:dyDescent="0.2">
      <c r="A4517"/>
    </row>
    <row r="4518" spans="1:1" x14ac:dyDescent="0.2">
      <c r="A4518"/>
    </row>
    <row r="4519" spans="1:1" x14ac:dyDescent="0.2">
      <c r="A4519"/>
    </row>
    <row r="4520" spans="1:1" x14ac:dyDescent="0.2">
      <c r="A4520"/>
    </row>
    <row r="4521" spans="1:1" x14ac:dyDescent="0.2">
      <c r="A4521"/>
    </row>
    <row r="4522" spans="1:1" x14ac:dyDescent="0.2">
      <c r="A4522"/>
    </row>
    <row r="4523" spans="1:1" x14ac:dyDescent="0.2">
      <c r="A4523"/>
    </row>
    <row r="4524" spans="1:1" x14ac:dyDescent="0.2">
      <c r="A4524"/>
    </row>
    <row r="4525" spans="1:1" x14ac:dyDescent="0.2">
      <c r="A4525"/>
    </row>
    <row r="4526" spans="1:1" x14ac:dyDescent="0.2">
      <c r="A4526"/>
    </row>
    <row r="4527" spans="1:1" x14ac:dyDescent="0.2">
      <c r="A4527"/>
    </row>
    <row r="4528" spans="1:1" x14ac:dyDescent="0.2">
      <c r="A4528"/>
    </row>
    <row r="4529" spans="1:1" x14ac:dyDescent="0.2">
      <c r="A4529"/>
    </row>
    <row r="4530" spans="1:1" x14ac:dyDescent="0.2">
      <c r="A4530"/>
    </row>
    <row r="4531" spans="1:1" x14ac:dyDescent="0.2">
      <c r="A4531"/>
    </row>
    <row r="4532" spans="1:1" x14ac:dyDescent="0.2">
      <c r="A4532"/>
    </row>
    <row r="4533" spans="1:1" x14ac:dyDescent="0.2">
      <c r="A4533"/>
    </row>
    <row r="4534" spans="1:1" x14ac:dyDescent="0.2">
      <c r="A4534"/>
    </row>
    <row r="4535" spans="1:1" x14ac:dyDescent="0.2">
      <c r="A4535"/>
    </row>
    <row r="4536" spans="1:1" x14ac:dyDescent="0.2">
      <c r="A4536"/>
    </row>
    <row r="4537" spans="1:1" x14ac:dyDescent="0.2">
      <c r="A4537"/>
    </row>
    <row r="4538" spans="1:1" x14ac:dyDescent="0.2">
      <c r="A4538"/>
    </row>
    <row r="4539" spans="1:1" x14ac:dyDescent="0.2">
      <c r="A4539"/>
    </row>
    <row r="4540" spans="1:1" x14ac:dyDescent="0.2">
      <c r="A4540"/>
    </row>
    <row r="4541" spans="1:1" x14ac:dyDescent="0.2">
      <c r="A4541"/>
    </row>
    <row r="4542" spans="1:1" x14ac:dyDescent="0.2">
      <c r="A4542"/>
    </row>
    <row r="4543" spans="1:1" x14ac:dyDescent="0.2">
      <c r="A4543"/>
    </row>
    <row r="4544" spans="1:1" x14ac:dyDescent="0.2">
      <c r="A4544"/>
    </row>
    <row r="4545" spans="1:1" x14ac:dyDescent="0.2">
      <c r="A4545"/>
    </row>
    <row r="4546" spans="1:1" x14ac:dyDescent="0.2">
      <c r="A4546"/>
    </row>
    <row r="4547" spans="1:1" x14ac:dyDescent="0.2">
      <c r="A4547"/>
    </row>
    <row r="4548" spans="1:1" x14ac:dyDescent="0.2">
      <c r="A4548"/>
    </row>
    <row r="4549" spans="1:1" x14ac:dyDescent="0.2">
      <c r="A4549"/>
    </row>
    <row r="4550" spans="1:1" x14ac:dyDescent="0.2">
      <c r="A4550"/>
    </row>
    <row r="4551" spans="1:1" x14ac:dyDescent="0.2">
      <c r="A4551"/>
    </row>
    <row r="4552" spans="1:1" x14ac:dyDescent="0.2">
      <c r="A4552"/>
    </row>
    <row r="4553" spans="1:1" x14ac:dyDescent="0.2">
      <c r="A4553"/>
    </row>
    <row r="4554" spans="1:1" x14ac:dyDescent="0.2">
      <c r="A4554"/>
    </row>
    <row r="4555" spans="1:1" x14ac:dyDescent="0.2">
      <c r="A4555"/>
    </row>
    <row r="4556" spans="1:1" x14ac:dyDescent="0.2">
      <c r="A4556"/>
    </row>
    <row r="4557" spans="1:1" x14ac:dyDescent="0.2">
      <c r="A4557"/>
    </row>
    <row r="4558" spans="1:1" x14ac:dyDescent="0.2">
      <c r="A4558"/>
    </row>
    <row r="4559" spans="1:1" x14ac:dyDescent="0.2">
      <c r="A4559"/>
    </row>
    <row r="4560" spans="1:1" x14ac:dyDescent="0.2">
      <c r="A4560"/>
    </row>
    <row r="4561" spans="1:1" x14ac:dyDescent="0.2">
      <c r="A4561"/>
    </row>
    <row r="4562" spans="1:1" x14ac:dyDescent="0.2">
      <c r="A4562"/>
    </row>
    <row r="4563" spans="1:1" x14ac:dyDescent="0.2">
      <c r="A4563"/>
    </row>
    <row r="4564" spans="1:1" x14ac:dyDescent="0.2">
      <c r="A4564"/>
    </row>
    <row r="4565" spans="1:1" x14ac:dyDescent="0.2">
      <c r="A4565"/>
    </row>
    <row r="4566" spans="1:1" x14ac:dyDescent="0.2">
      <c r="A4566"/>
    </row>
    <row r="4567" spans="1:1" x14ac:dyDescent="0.2">
      <c r="A4567"/>
    </row>
    <row r="4568" spans="1:1" x14ac:dyDescent="0.2">
      <c r="A4568"/>
    </row>
    <row r="4569" spans="1:1" x14ac:dyDescent="0.2">
      <c r="A4569"/>
    </row>
    <row r="4570" spans="1:1" x14ac:dyDescent="0.2">
      <c r="A4570"/>
    </row>
    <row r="4571" spans="1:1" x14ac:dyDescent="0.2">
      <c r="A4571"/>
    </row>
    <row r="4572" spans="1:1" x14ac:dyDescent="0.2">
      <c r="A4572"/>
    </row>
    <row r="4573" spans="1:1" x14ac:dyDescent="0.2">
      <c r="A4573"/>
    </row>
    <row r="4574" spans="1:1" x14ac:dyDescent="0.2">
      <c r="A4574"/>
    </row>
    <row r="4575" spans="1:1" x14ac:dyDescent="0.2">
      <c r="A4575"/>
    </row>
    <row r="4576" spans="1:1" x14ac:dyDescent="0.2">
      <c r="A4576"/>
    </row>
    <row r="4577" spans="1:1" x14ac:dyDescent="0.2">
      <c r="A4577"/>
    </row>
    <row r="4578" spans="1:1" x14ac:dyDescent="0.2">
      <c r="A4578"/>
    </row>
    <row r="4579" spans="1:1" x14ac:dyDescent="0.2">
      <c r="A4579"/>
    </row>
    <row r="4580" spans="1:1" x14ac:dyDescent="0.2">
      <c r="A4580"/>
    </row>
    <row r="4581" spans="1:1" x14ac:dyDescent="0.2">
      <c r="A4581"/>
    </row>
    <row r="4582" spans="1:1" x14ac:dyDescent="0.2">
      <c r="A4582"/>
    </row>
    <row r="4583" spans="1:1" x14ac:dyDescent="0.2">
      <c r="A4583"/>
    </row>
    <row r="4584" spans="1:1" x14ac:dyDescent="0.2">
      <c r="A4584"/>
    </row>
    <row r="4585" spans="1:1" x14ac:dyDescent="0.2">
      <c r="A4585"/>
    </row>
    <row r="4586" spans="1:1" x14ac:dyDescent="0.2">
      <c r="A4586"/>
    </row>
    <row r="4587" spans="1:1" x14ac:dyDescent="0.2">
      <c r="A4587"/>
    </row>
    <row r="4588" spans="1:1" x14ac:dyDescent="0.2">
      <c r="A4588"/>
    </row>
    <row r="4589" spans="1:1" x14ac:dyDescent="0.2">
      <c r="A4589"/>
    </row>
    <row r="4590" spans="1:1" x14ac:dyDescent="0.2">
      <c r="A4590"/>
    </row>
    <row r="4591" spans="1:1" x14ac:dyDescent="0.2">
      <c r="A4591"/>
    </row>
    <row r="4592" spans="1:1" x14ac:dyDescent="0.2">
      <c r="A4592"/>
    </row>
    <row r="4593" spans="1:1" x14ac:dyDescent="0.2">
      <c r="A4593"/>
    </row>
    <row r="4594" spans="1:1" x14ac:dyDescent="0.2">
      <c r="A4594"/>
    </row>
    <row r="4595" spans="1:1" x14ac:dyDescent="0.2">
      <c r="A4595"/>
    </row>
    <row r="4596" spans="1:1" x14ac:dyDescent="0.2">
      <c r="A4596"/>
    </row>
    <row r="4597" spans="1:1" x14ac:dyDescent="0.2">
      <c r="A4597"/>
    </row>
    <row r="4598" spans="1:1" x14ac:dyDescent="0.2">
      <c r="A4598"/>
    </row>
    <row r="4599" spans="1:1" x14ac:dyDescent="0.2">
      <c r="A4599"/>
    </row>
    <row r="4600" spans="1:1" x14ac:dyDescent="0.2">
      <c r="A4600"/>
    </row>
    <row r="4601" spans="1:1" x14ac:dyDescent="0.2">
      <c r="A4601"/>
    </row>
    <row r="4602" spans="1:1" x14ac:dyDescent="0.2">
      <c r="A4602"/>
    </row>
    <row r="4603" spans="1:1" x14ac:dyDescent="0.2">
      <c r="A4603"/>
    </row>
    <row r="4604" spans="1:1" x14ac:dyDescent="0.2">
      <c r="A4604"/>
    </row>
    <row r="4605" spans="1:1" x14ac:dyDescent="0.2">
      <c r="A4605"/>
    </row>
    <row r="4606" spans="1:1" x14ac:dyDescent="0.2">
      <c r="A4606"/>
    </row>
    <row r="4607" spans="1:1" x14ac:dyDescent="0.2">
      <c r="A4607"/>
    </row>
    <row r="4608" spans="1:1" x14ac:dyDescent="0.2">
      <c r="A4608"/>
    </row>
    <row r="4609" spans="1:1" x14ac:dyDescent="0.2">
      <c r="A4609"/>
    </row>
    <row r="4610" spans="1:1" x14ac:dyDescent="0.2">
      <c r="A4610"/>
    </row>
    <row r="4611" spans="1:1" x14ac:dyDescent="0.2">
      <c r="A4611"/>
    </row>
    <row r="4612" spans="1:1" x14ac:dyDescent="0.2">
      <c r="A4612"/>
    </row>
    <row r="4613" spans="1:1" x14ac:dyDescent="0.2">
      <c r="A4613"/>
    </row>
    <row r="4614" spans="1:1" x14ac:dyDescent="0.2">
      <c r="A4614"/>
    </row>
    <row r="4615" spans="1:1" x14ac:dyDescent="0.2">
      <c r="A4615"/>
    </row>
    <row r="4616" spans="1:1" x14ac:dyDescent="0.2">
      <c r="A4616"/>
    </row>
    <row r="4617" spans="1:1" x14ac:dyDescent="0.2">
      <c r="A4617"/>
    </row>
    <row r="4618" spans="1:1" x14ac:dyDescent="0.2">
      <c r="A4618"/>
    </row>
    <row r="4619" spans="1:1" x14ac:dyDescent="0.2">
      <c r="A4619"/>
    </row>
    <row r="4620" spans="1:1" x14ac:dyDescent="0.2">
      <c r="A4620"/>
    </row>
    <row r="4621" spans="1:1" x14ac:dyDescent="0.2">
      <c r="A4621"/>
    </row>
    <row r="4622" spans="1:1" x14ac:dyDescent="0.2">
      <c r="A4622"/>
    </row>
    <row r="4623" spans="1:1" x14ac:dyDescent="0.2">
      <c r="A4623"/>
    </row>
    <row r="4624" spans="1:1" x14ac:dyDescent="0.2">
      <c r="A4624"/>
    </row>
    <row r="4625" spans="1:1" x14ac:dyDescent="0.2">
      <c r="A4625"/>
    </row>
    <row r="4626" spans="1:1" x14ac:dyDescent="0.2">
      <c r="A4626"/>
    </row>
    <row r="4627" spans="1:1" x14ac:dyDescent="0.2">
      <c r="A4627"/>
    </row>
    <row r="4628" spans="1:1" x14ac:dyDescent="0.2">
      <c r="A4628"/>
    </row>
    <row r="4629" spans="1:1" x14ac:dyDescent="0.2">
      <c r="A4629"/>
    </row>
    <row r="4630" spans="1:1" x14ac:dyDescent="0.2">
      <c r="A4630"/>
    </row>
    <row r="4631" spans="1:1" x14ac:dyDescent="0.2">
      <c r="A4631"/>
    </row>
    <row r="4632" spans="1:1" x14ac:dyDescent="0.2">
      <c r="A4632"/>
    </row>
    <row r="4633" spans="1:1" x14ac:dyDescent="0.2">
      <c r="A4633"/>
    </row>
    <row r="4634" spans="1:1" x14ac:dyDescent="0.2">
      <c r="A4634"/>
    </row>
    <row r="4635" spans="1:1" x14ac:dyDescent="0.2">
      <c r="A4635"/>
    </row>
    <row r="4636" spans="1:1" x14ac:dyDescent="0.2">
      <c r="A4636"/>
    </row>
    <row r="4637" spans="1:1" x14ac:dyDescent="0.2">
      <c r="A4637"/>
    </row>
    <row r="4638" spans="1:1" x14ac:dyDescent="0.2">
      <c r="A4638"/>
    </row>
    <row r="4639" spans="1:1" x14ac:dyDescent="0.2">
      <c r="A4639"/>
    </row>
    <row r="4640" spans="1:1" x14ac:dyDescent="0.2">
      <c r="A4640"/>
    </row>
    <row r="4641" spans="1:1" x14ac:dyDescent="0.2">
      <c r="A4641"/>
    </row>
    <row r="4642" spans="1:1" x14ac:dyDescent="0.2">
      <c r="A4642"/>
    </row>
    <row r="4643" spans="1:1" x14ac:dyDescent="0.2">
      <c r="A4643"/>
    </row>
    <row r="4644" spans="1:1" x14ac:dyDescent="0.2">
      <c r="A4644"/>
    </row>
    <row r="4645" spans="1:1" x14ac:dyDescent="0.2">
      <c r="A4645"/>
    </row>
    <row r="4646" spans="1:1" x14ac:dyDescent="0.2">
      <c r="A4646"/>
    </row>
    <row r="4647" spans="1:1" x14ac:dyDescent="0.2">
      <c r="A4647"/>
    </row>
    <row r="4648" spans="1:1" x14ac:dyDescent="0.2">
      <c r="A4648"/>
    </row>
    <row r="4649" spans="1:1" x14ac:dyDescent="0.2">
      <c r="A4649"/>
    </row>
    <row r="4650" spans="1:1" x14ac:dyDescent="0.2">
      <c r="A4650"/>
    </row>
    <row r="4651" spans="1:1" x14ac:dyDescent="0.2">
      <c r="A4651"/>
    </row>
    <row r="4652" spans="1:1" x14ac:dyDescent="0.2">
      <c r="A4652"/>
    </row>
    <row r="4653" spans="1:1" x14ac:dyDescent="0.2">
      <c r="A4653"/>
    </row>
    <row r="4654" spans="1:1" x14ac:dyDescent="0.2">
      <c r="A4654"/>
    </row>
    <row r="4655" spans="1:1" x14ac:dyDescent="0.2">
      <c r="A4655"/>
    </row>
    <row r="4656" spans="1:1" x14ac:dyDescent="0.2">
      <c r="A4656"/>
    </row>
    <row r="4657" spans="1:1" x14ac:dyDescent="0.2">
      <c r="A4657"/>
    </row>
    <row r="4658" spans="1:1" x14ac:dyDescent="0.2">
      <c r="A4658"/>
    </row>
    <row r="4659" spans="1:1" x14ac:dyDescent="0.2">
      <c r="A4659"/>
    </row>
    <row r="4660" spans="1:1" x14ac:dyDescent="0.2">
      <c r="A4660"/>
    </row>
    <row r="4661" spans="1:1" x14ac:dyDescent="0.2">
      <c r="A4661"/>
    </row>
    <row r="4662" spans="1:1" x14ac:dyDescent="0.2">
      <c r="A4662"/>
    </row>
    <row r="4663" spans="1:1" x14ac:dyDescent="0.2">
      <c r="A4663"/>
    </row>
    <row r="4664" spans="1:1" x14ac:dyDescent="0.2">
      <c r="A4664"/>
    </row>
    <row r="4665" spans="1:1" x14ac:dyDescent="0.2">
      <c r="A4665"/>
    </row>
    <row r="4666" spans="1:1" x14ac:dyDescent="0.2">
      <c r="A4666"/>
    </row>
    <row r="4667" spans="1:1" x14ac:dyDescent="0.2">
      <c r="A4667"/>
    </row>
    <row r="4668" spans="1:1" x14ac:dyDescent="0.2">
      <c r="A4668"/>
    </row>
    <row r="4669" spans="1:1" x14ac:dyDescent="0.2">
      <c r="A4669"/>
    </row>
    <row r="4670" spans="1:1" x14ac:dyDescent="0.2">
      <c r="A4670"/>
    </row>
    <row r="4671" spans="1:1" x14ac:dyDescent="0.2">
      <c r="A4671"/>
    </row>
    <row r="4672" spans="1:1" x14ac:dyDescent="0.2">
      <c r="A4672"/>
    </row>
    <row r="4673" spans="1:1" x14ac:dyDescent="0.2">
      <c r="A4673"/>
    </row>
    <row r="4674" spans="1:1" x14ac:dyDescent="0.2">
      <c r="A4674"/>
    </row>
    <row r="4675" spans="1:1" x14ac:dyDescent="0.2">
      <c r="A4675"/>
    </row>
    <row r="4676" spans="1:1" x14ac:dyDescent="0.2">
      <c r="A4676"/>
    </row>
    <row r="4677" spans="1:1" x14ac:dyDescent="0.2">
      <c r="A4677"/>
    </row>
    <row r="4678" spans="1:1" x14ac:dyDescent="0.2">
      <c r="A4678"/>
    </row>
    <row r="4679" spans="1:1" x14ac:dyDescent="0.2">
      <c r="A4679"/>
    </row>
    <row r="4680" spans="1:1" x14ac:dyDescent="0.2">
      <c r="A4680"/>
    </row>
    <row r="4681" spans="1:1" x14ac:dyDescent="0.2">
      <c r="A4681"/>
    </row>
    <row r="4682" spans="1:1" x14ac:dyDescent="0.2">
      <c r="A4682"/>
    </row>
    <row r="4683" spans="1:1" x14ac:dyDescent="0.2">
      <c r="A4683"/>
    </row>
    <row r="4684" spans="1:1" x14ac:dyDescent="0.2">
      <c r="A4684"/>
    </row>
    <row r="4685" spans="1:1" x14ac:dyDescent="0.2">
      <c r="A4685"/>
    </row>
    <row r="4686" spans="1:1" x14ac:dyDescent="0.2">
      <c r="A4686"/>
    </row>
    <row r="4687" spans="1:1" x14ac:dyDescent="0.2">
      <c r="A4687"/>
    </row>
    <row r="4688" spans="1:1" x14ac:dyDescent="0.2">
      <c r="A4688"/>
    </row>
    <row r="4689" spans="1:1" x14ac:dyDescent="0.2">
      <c r="A4689"/>
    </row>
    <row r="4690" spans="1:1" x14ac:dyDescent="0.2">
      <c r="A4690"/>
    </row>
    <row r="4691" spans="1:1" x14ac:dyDescent="0.2">
      <c r="A4691"/>
    </row>
    <row r="4692" spans="1:1" x14ac:dyDescent="0.2">
      <c r="A4692"/>
    </row>
    <row r="4693" spans="1:1" x14ac:dyDescent="0.2">
      <c r="A4693"/>
    </row>
    <row r="4694" spans="1:1" x14ac:dyDescent="0.2">
      <c r="A4694"/>
    </row>
    <row r="4695" spans="1:1" x14ac:dyDescent="0.2">
      <c r="A4695"/>
    </row>
    <row r="4696" spans="1:1" x14ac:dyDescent="0.2">
      <c r="A4696"/>
    </row>
    <row r="4697" spans="1:1" x14ac:dyDescent="0.2">
      <c r="A4697"/>
    </row>
    <row r="4698" spans="1:1" x14ac:dyDescent="0.2">
      <c r="A4698"/>
    </row>
    <row r="4699" spans="1:1" x14ac:dyDescent="0.2">
      <c r="A4699"/>
    </row>
    <row r="4700" spans="1:1" x14ac:dyDescent="0.2">
      <c r="A4700"/>
    </row>
    <row r="4701" spans="1:1" x14ac:dyDescent="0.2">
      <c r="A4701"/>
    </row>
    <row r="4702" spans="1:1" x14ac:dyDescent="0.2">
      <c r="A4702"/>
    </row>
    <row r="4703" spans="1:1" x14ac:dyDescent="0.2">
      <c r="A4703"/>
    </row>
    <row r="4704" spans="1:1" x14ac:dyDescent="0.2">
      <c r="A4704"/>
    </row>
    <row r="4705" spans="1:1" x14ac:dyDescent="0.2">
      <c r="A4705"/>
    </row>
    <row r="4706" spans="1:1" x14ac:dyDescent="0.2">
      <c r="A4706"/>
    </row>
    <row r="4707" spans="1:1" x14ac:dyDescent="0.2">
      <c r="A4707"/>
    </row>
    <row r="4708" spans="1:1" x14ac:dyDescent="0.2">
      <c r="A4708"/>
    </row>
    <row r="4709" spans="1:1" x14ac:dyDescent="0.2">
      <c r="A4709"/>
    </row>
    <row r="4710" spans="1:1" x14ac:dyDescent="0.2">
      <c r="A4710"/>
    </row>
    <row r="4711" spans="1:1" x14ac:dyDescent="0.2">
      <c r="A4711"/>
    </row>
    <row r="4712" spans="1:1" x14ac:dyDescent="0.2">
      <c r="A4712"/>
    </row>
    <row r="4713" spans="1:1" x14ac:dyDescent="0.2">
      <c r="A4713"/>
    </row>
    <row r="4714" spans="1:1" x14ac:dyDescent="0.2">
      <c r="A4714"/>
    </row>
    <row r="4715" spans="1:1" x14ac:dyDescent="0.2">
      <c r="A4715"/>
    </row>
    <row r="4716" spans="1:1" x14ac:dyDescent="0.2">
      <c r="A4716"/>
    </row>
    <row r="4717" spans="1:1" x14ac:dyDescent="0.2">
      <c r="A4717"/>
    </row>
    <row r="4718" spans="1:1" x14ac:dyDescent="0.2">
      <c r="A4718"/>
    </row>
    <row r="4719" spans="1:1" x14ac:dyDescent="0.2">
      <c r="A4719"/>
    </row>
    <row r="4720" spans="1:1" x14ac:dyDescent="0.2">
      <c r="A4720"/>
    </row>
    <row r="4721" spans="1:1" x14ac:dyDescent="0.2">
      <c r="A4721"/>
    </row>
    <row r="4722" spans="1:1" x14ac:dyDescent="0.2">
      <c r="A4722"/>
    </row>
    <row r="4723" spans="1:1" x14ac:dyDescent="0.2">
      <c r="A4723"/>
    </row>
    <row r="4724" spans="1:1" x14ac:dyDescent="0.2">
      <c r="A4724"/>
    </row>
    <row r="4725" spans="1:1" x14ac:dyDescent="0.2">
      <c r="A4725"/>
    </row>
    <row r="4726" spans="1:1" x14ac:dyDescent="0.2">
      <c r="A4726"/>
    </row>
    <row r="4727" spans="1:1" x14ac:dyDescent="0.2">
      <c r="A4727"/>
    </row>
    <row r="4728" spans="1:1" x14ac:dyDescent="0.2">
      <c r="A4728"/>
    </row>
    <row r="4729" spans="1:1" x14ac:dyDescent="0.2">
      <c r="A4729"/>
    </row>
    <row r="4730" spans="1:1" x14ac:dyDescent="0.2">
      <c r="A4730"/>
    </row>
    <row r="4731" spans="1:1" x14ac:dyDescent="0.2">
      <c r="A4731"/>
    </row>
    <row r="4732" spans="1:1" x14ac:dyDescent="0.2">
      <c r="A4732"/>
    </row>
    <row r="4733" spans="1:1" x14ac:dyDescent="0.2">
      <c r="A4733"/>
    </row>
    <row r="4734" spans="1:1" x14ac:dyDescent="0.2">
      <c r="A4734"/>
    </row>
    <row r="4735" spans="1:1" x14ac:dyDescent="0.2">
      <c r="A4735"/>
    </row>
    <row r="4736" spans="1:1" x14ac:dyDescent="0.2">
      <c r="A4736"/>
    </row>
    <row r="4737" spans="1:1" x14ac:dyDescent="0.2">
      <c r="A4737"/>
    </row>
    <row r="4738" spans="1:1" x14ac:dyDescent="0.2">
      <c r="A4738"/>
    </row>
    <row r="4739" spans="1:1" x14ac:dyDescent="0.2">
      <c r="A4739"/>
    </row>
    <row r="4740" spans="1:1" x14ac:dyDescent="0.2">
      <c r="A4740"/>
    </row>
    <row r="4741" spans="1:1" x14ac:dyDescent="0.2">
      <c r="A4741"/>
    </row>
    <row r="4742" spans="1:1" x14ac:dyDescent="0.2">
      <c r="A4742"/>
    </row>
    <row r="4743" spans="1:1" x14ac:dyDescent="0.2">
      <c r="A4743"/>
    </row>
    <row r="4744" spans="1:1" x14ac:dyDescent="0.2">
      <c r="A4744"/>
    </row>
    <row r="4745" spans="1:1" x14ac:dyDescent="0.2">
      <c r="A4745"/>
    </row>
    <row r="4746" spans="1:1" x14ac:dyDescent="0.2">
      <c r="A4746"/>
    </row>
    <row r="4747" spans="1:1" x14ac:dyDescent="0.2">
      <c r="A4747"/>
    </row>
    <row r="4748" spans="1:1" x14ac:dyDescent="0.2">
      <c r="A4748"/>
    </row>
    <row r="4749" spans="1:1" x14ac:dyDescent="0.2">
      <c r="A4749"/>
    </row>
    <row r="4750" spans="1:1" x14ac:dyDescent="0.2">
      <c r="A4750"/>
    </row>
    <row r="4751" spans="1:1" x14ac:dyDescent="0.2">
      <c r="A4751"/>
    </row>
    <row r="4752" spans="1:1" x14ac:dyDescent="0.2">
      <c r="A4752"/>
    </row>
    <row r="4753" spans="1:1" x14ac:dyDescent="0.2">
      <c r="A4753"/>
    </row>
    <row r="4754" spans="1:1" x14ac:dyDescent="0.2">
      <c r="A4754"/>
    </row>
    <row r="4755" spans="1:1" x14ac:dyDescent="0.2">
      <c r="A4755"/>
    </row>
    <row r="4756" spans="1:1" x14ac:dyDescent="0.2">
      <c r="A4756"/>
    </row>
    <row r="4757" spans="1:1" x14ac:dyDescent="0.2">
      <c r="A4757"/>
    </row>
    <row r="4758" spans="1:1" x14ac:dyDescent="0.2">
      <c r="A4758"/>
    </row>
    <row r="4759" spans="1:1" x14ac:dyDescent="0.2">
      <c r="A4759"/>
    </row>
    <row r="4760" spans="1:1" x14ac:dyDescent="0.2">
      <c r="A4760"/>
    </row>
    <row r="4761" spans="1:1" x14ac:dyDescent="0.2">
      <c r="A4761"/>
    </row>
    <row r="4762" spans="1:1" x14ac:dyDescent="0.2">
      <c r="A4762"/>
    </row>
    <row r="4763" spans="1:1" x14ac:dyDescent="0.2">
      <c r="A4763"/>
    </row>
    <row r="4764" spans="1:1" x14ac:dyDescent="0.2">
      <c r="A4764"/>
    </row>
    <row r="4765" spans="1:1" x14ac:dyDescent="0.2">
      <c r="A4765"/>
    </row>
    <row r="4766" spans="1:1" x14ac:dyDescent="0.2">
      <c r="A4766"/>
    </row>
    <row r="4767" spans="1:1" x14ac:dyDescent="0.2">
      <c r="A4767"/>
    </row>
    <row r="4768" spans="1:1" x14ac:dyDescent="0.2">
      <c r="A4768"/>
    </row>
    <row r="4769" spans="1:1" x14ac:dyDescent="0.2">
      <c r="A4769"/>
    </row>
    <row r="4770" spans="1:1" x14ac:dyDescent="0.2">
      <c r="A4770"/>
    </row>
    <row r="4771" spans="1:1" x14ac:dyDescent="0.2">
      <c r="A4771"/>
    </row>
    <row r="4772" spans="1:1" x14ac:dyDescent="0.2">
      <c r="A4772"/>
    </row>
    <row r="4773" spans="1:1" x14ac:dyDescent="0.2">
      <c r="A4773"/>
    </row>
    <row r="4774" spans="1:1" x14ac:dyDescent="0.2">
      <c r="A4774"/>
    </row>
    <row r="4775" spans="1:1" x14ac:dyDescent="0.2">
      <c r="A4775"/>
    </row>
    <row r="4776" spans="1:1" x14ac:dyDescent="0.2">
      <c r="A4776"/>
    </row>
    <row r="4777" spans="1:1" x14ac:dyDescent="0.2">
      <c r="A4777"/>
    </row>
    <row r="4778" spans="1:1" x14ac:dyDescent="0.2">
      <c r="A4778"/>
    </row>
    <row r="4779" spans="1:1" x14ac:dyDescent="0.2">
      <c r="A4779"/>
    </row>
    <row r="4780" spans="1:1" x14ac:dyDescent="0.2">
      <c r="A4780"/>
    </row>
    <row r="4781" spans="1:1" x14ac:dyDescent="0.2">
      <c r="A4781"/>
    </row>
    <row r="4782" spans="1:1" x14ac:dyDescent="0.2">
      <c r="A4782"/>
    </row>
    <row r="4783" spans="1:1" x14ac:dyDescent="0.2">
      <c r="A4783"/>
    </row>
    <row r="4784" spans="1:1" x14ac:dyDescent="0.2">
      <c r="A4784"/>
    </row>
    <row r="4785" spans="1:1" x14ac:dyDescent="0.2">
      <c r="A4785"/>
    </row>
    <row r="4786" spans="1:1" x14ac:dyDescent="0.2">
      <c r="A4786"/>
    </row>
    <row r="4787" spans="1:1" x14ac:dyDescent="0.2">
      <c r="A4787"/>
    </row>
    <row r="4788" spans="1:1" x14ac:dyDescent="0.2">
      <c r="A4788"/>
    </row>
    <row r="4789" spans="1:1" x14ac:dyDescent="0.2">
      <c r="A4789"/>
    </row>
    <row r="4790" spans="1:1" x14ac:dyDescent="0.2">
      <c r="A4790"/>
    </row>
    <row r="4791" spans="1:1" x14ac:dyDescent="0.2">
      <c r="A4791"/>
    </row>
    <row r="4792" spans="1:1" x14ac:dyDescent="0.2">
      <c r="A4792"/>
    </row>
    <row r="4793" spans="1:1" x14ac:dyDescent="0.2">
      <c r="A4793"/>
    </row>
    <row r="4794" spans="1:1" x14ac:dyDescent="0.2">
      <c r="A4794"/>
    </row>
    <row r="4795" spans="1:1" x14ac:dyDescent="0.2">
      <c r="A4795"/>
    </row>
    <row r="4796" spans="1:1" x14ac:dyDescent="0.2">
      <c r="A4796"/>
    </row>
    <row r="4797" spans="1:1" x14ac:dyDescent="0.2">
      <c r="A4797"/>
    </row>
    <row r="4798" spans="1:1" x14ac:dyDescent="0.2">
      <c r="A4798"/>
    </row>
    <row r="4799" spans="1:1" x14ac:dyDescent="0.2">
      <c r="A4799"/>
    </row>
    <row r="4800" spans="1:1" x14ac:dyDescent="0.2">
      <c r="A4800"/>
    </row>
    <row r="4801" spans="1:1" x14ac:dyDescent="0.2">
      <c r="A4801"/>
    </row>
    <row r="4802" spans="1:1" x14ac:dyDescent="0.2">
      <c r="A4802"/>
    </row>
    <row r="4803" spans="1:1" x14ac:dyDescent="0.2">
      <c r="A4803"/>
    </row>
    <row r="4804" spans="1:1" x14ac:dyDescent="0.2">
      <c r="A4804"/>
    </row>
    <row r="4805" spans="1:1" x14ac:dyDescent="0.2">
      <c r="A4805"/>
    </row>
    <row r="4806" spans="1:1" x14ac:dyDescent="0.2">
      <c r="A4806"/>
    </row>
    <row r="4807" spans="1:1" x14ac:dyDescent="0.2">
      <c r="A4807"/>
    </row>
    <row r="4808" spans="1:1" x14ac:dyDescent="0.2">
      <c r="A4808"/>
    </row>
    <row r="4809" spans="1:1" x14ac:dyDescent="0.2">
      <c r="A4809"/>
    </row>
    <row r="4810" spans="1:1" x14ac:dyDescent="0.2">
      <c r="A4810"/>
    </row>
    <row r="4811" spans="1:1" x14ac:dyDescent="0.2">
      <c r="A4811"/>
    </row>
    <row r="4812" spans="1:1" x14ac:dyDescent="0.2">
      <c r="A4812"/>
    </row>
    <row r="4813" spans="1:1" x14ac:dyDescent="0.2">
      <c r="A4813"/>
    </row>
    <row r="4814" spans="1:1" x14ac:dyDescent="0.2">
      <c r="A4814"/>
    </row>
    <row r="4815" spans="1:1" x14ac:dyDescent="0.2">
      <c r="A4815"/>
    </row>
    <row r="4816" spans="1:1" x14ac:dyDescent="0.2">
      <c r="A4816"/>
    </row>
    <row r="4817" spans="1:1" x14ac:dyDescent="0.2">
      <c r="A4817"/>
    </row>
    <row r="4818" spans="1:1" x14ac:dyDescent="0.2">
      <c r="A4818"/>
    </row>
    <row r="4819" spans="1:1" x14ac:dyDescent="0.2">
      <c r="A4819"/>
    </row>
    <row r="4820" spans="1:1" x14ac:dyDescent="0.2">
      <c r="A4820"/>
    </row>
    <row r="4821" spans="1:1" x14ac:dyDescent="0.2">
      <c r="A4821"/>
    </row>
    <row r="4822" spans="1:1" x14ac:dyDescent="0.2">
      <c r="A4822"/>
    </row>
    <row r="4823" spans="1:1" x14ac:dyDescent="0.2">
      <c r="A4823"/>
    </row>
    <row r="4824" spans="1:1" x14ac:dyDescent="0.2">
      <c r="A4824"/>
    </row>
    <row r="4825" spans="1:1" x14ac:dyDescent="0.2">
      <c r="A4825"/>
    </row>
    <row r="4826" spans="1:1" x14ac:dyDescent="0.2">
      <c r="A4826"/>
    </row>
    <row r="4827" spans="1:1" x14ac:dyDescent="0.2">
      <c r="A4827"/>
    </row>
    <row r="4828" spans="1:1" x14ac:dyDescent="0.2">
      <c r="A4828"/>
    </row>
    <row r="4829" spans="1:1" x14ac:dyDescent="0.2">
      <c r="A4829"/>
    </row>
    <row r="4830" spans="1:1" x14ac:dyDescent="0.2">
      <c r="A4830"/>
    </row>
    <row r="4831" spans="1:1" x14ac:dyDescent="0.2">
      <c r="A4831"/>
    </row>
    <row r="4832" spans="1:1" x14ac:dyDescent="0.2">
      <c r="A4832"/>
    </row>
    <row r="4833" spans="1:1" x14ac:dyDescent="0.2">
      <c r="A4833"/>
    </row>
    <row r="4834" spans="1:1" x14ac:dyDescent="0.2">
      <c r="A4834"/>
    </row>
    <row r="4835" spans="1:1" x14ac:dyDescent="0.2">
      <c r="A4835"/>
    </row>
    <row r="4836" spans="1:1" x14ac:dyDescent="0.2">
      <c r="A4836"/>
    </row>
    <row r="4837" spans="1:1" x14ac:dyDescent="0.2">
      <c r="A4837"/>
    </row>
    <row r="4838" spans="1:1" x14ac:dyDescent="0.2">
      <c r="A4838"/>
    </row>
    <row r="4839" spans="1:1" x14ac:dyDescent="0.2">
      <c r="A4839"/>
    </row>
    <row r="4840" spans="1:1" x14ac:dyDescent="0.2">
      <c r="A4840"/>
    </row>
    <row r="4841" spans="1:1" x14ac:dyDescent="0.2">
      <c r="A4841"/>
    </row>
    <row r="4842" spans="1:1" x14ac:dyDescent="0.2">
      <c r="A4842"/>
    </row>
    <row r="4843" spans="1:1" x14ac:dyDescent="0.2">
      <c r="A4843"/>
    </row>
    <row r="4844" spans="1:1" x14ac:dyDescent="0.2">
      <c r="A4844"/>
    </row>
    <row r="4845" spans="1:1" x14ac:dyDescent="0.2">
      <c r="A4845"/>
    </row>
    <row r="4846" spans="1:1" x14ac:dyDescent="0.2">
      <c r="A4846"/>
    </row>
    <row r="4847" spans="1:1" x14ac:dyDescent="0.2">
      <c r="A4847"/>
    </row>
    <row r="4848" spans="1:1" x14ac:dyDescent="0.2">
      <c r="A4848"/>
    </row>
    <row r="4849" spans="1:1" x14ac:dyDescent="0.2">
      <c r="A4849"/>
    </row>
    <row r="4850" spans="1:1" x14ac:dyDescent="0.2">
      <c r="A4850"/>
    </row>
    <row r="4851" spans="1:1" x14ac:dyDescent="0.2">
      <c r="A4851"/>
    </row>
    <row r="4852" spans="1:1" x14ac:dyDescent="0.2">
      <c r="A4852"/>
    </row>
    <row r="4853" spans="1:1" x14ac:dyDescent="0.2">
      <c r="A4853"/>
    </row>
    <row r="4854" spans="1:1" x14ac:dyDescent="0.2">
      <c r="A4854"/>
    </row>
    <row r="4855" spans="1:1" x14ac:dyDescent="0.2">
      <c r="A4855"/>
    </row>
    <row r="4856" spans="1:1" x14ac:dyDescent="0.2">
      <c r="A4856"/>
    </row>
    <row r="4857" spans="1:1" x14ac:dyDescent="0.2">
      <c r="A4857"/>
    </row>
    <row r="4858" spans="1:1" x14ac:dyDescent="0.2">
      <c r="A4858"/>
    </row>
    <row r="4859" spans="1:1" x14ac:dyDescent="0.2">
      <c r="A4859"/>
    </row>
    <row r="4860" spans="1:1" x14ac:dyDescent="0.2">
      <c r="A4860"/>
    </row>
    <row r="4861" spans="1:1" x14ac:dyDescent="0.2">
      <c r="A4861"/>
    </row>
    <row r="4862" spans="1:1" x14ac:dyDescent="0.2">
      <c r="A4862"/>
    </row>
    <row r="4863" spans="1:1" x14ac:dyDescent="0.2">
      <c r="A4863"/>
    </row>
    <row r="4864" spans="1:1" x14ac:dyDescent="0.2">
      <c r="A4864"/>
    </row>
    <row r="4865" spans="1:1" x14ac:dyDescent="0.2">
      <c r="A4865"/>
    </row>
    <row r="4866" spans="1:1" x14ac:dyDescent="0.2">
      <c r="A4866"/>
    </row>
    <row r="4867" spans="1:1" x14ac:dyDescent="0.2">
      <c r="A4867"/>
    </row>
    <row r="4868" spans="1:1" x14ac:dyDescent="0.2">
      <c r="A4868"/>
    </row>
    <row r="4869" spans="1:1" x14ac:dyDescent="0.2">
      <c r="A4869"/>
    </row>
    <row r="4870" spans="1:1" x14ac:dyDescent="0.2">
      <c r="A4870"/>
    </row>
    <row r="4871" spans="1:1" x14ac:dyDescent="0.2">
      <c r="A4871"/>
    </row>
    <row r="4872" spans="1:1" x14ac:dyDescent="0.2">
      <c r="A4872"/>
    </row>
    <row r="4873" spans="1:1" x14ac:dyDescent="0.2">
      <c r="A4873"/>
    </row>
    <row r="4874" spans="1:1" x14ac:dyDescent="0.2">
      <c r="A4874"/>
    </row>
    <row r="4875" spans="1:1" x14ac:dyDescent="0.2">
      <c r="A4875"/>
    </row>
    <row r="4876" spans="1:1" x14ac:dyDescent="0.2">
      <c r="A4876"/>
    </row>
    <row r="4877" spans="1:1" x14ac:dyDescent="0.2">
      <c r="A4877"/>
    </row>
    <row r="4878" spans="1:1" x14ac:dyDescent="0.2">
      <c r="A4878"/>
    </row>
    <row r="4879" spans="1:1" x14ac:dyDescent="0.2">
      <c r="A4879"/>
    </row>
    <row r="4880" spans="1:1" x14ac:dyDescent="0.2">
      <c r="A4880"/>
    </row>
    <row r="4881" spans="1:1" x14ac:dyDescent="0.2">
      <c r="A4881"/>
    </row>
    <row r="4882" spans="1:1" x14ac:dyDescent="0.2">
      <c r="A4882"/>
    </row>
    <row r="4883" spans="1:1" x14ac:dyDescent="0.2">
      <c r="A4883"/>
    </row>
    <row r="4884" spans="1:1" x14ac:dyDescent="0.2">
      <c r="A4884"/>
    </row>
    <row r="4885" spans="1:1" x14ac:dyDescent="0.2">
      <c r="A4885"/>
    </row>
    <row r="4886" spans="1:1" x14ac:dyDescent="0.2">
      <c r="A4886"/>
    </row>
    <row r="4887" spans="1:1" x14ac:dyDescent="0.2">
      <c r="A4887"/>
    </row>
    <row r="4888" spans="1:1" x14ac:dyDescent="0.2">
      <c r="A4888"/>
    </row>
    <row r="4889" spans="1:1" x14ac:dyDescent="0.2">
      <c r="A4889"/>
    </row>
    <row r="4890" spans="1:1" x14ac:dyDescent="0.2">
      <c r="A4890"/>
    </row>
    <row r="4891" spans="1:1" x14ac:dyDescent="0.2">
      <c r="A4891"/>
    </row>
    <row r="4892" spans="1:1" x14ac:dyDescent="0.2">
      <c r="A4892"/>
    </row>
    <row r="4893" spans="1:1" x14ac:dyDescent="0.2">
      <c r="A4893"/>
    </row>
    <row r="4894" spans="1:1" x14ac:dyDescent="0.2">
      <c r="A4894"/>
    </row>
    <row r="4895" spans="1:1" x14ac:dyDescent="0.2">
      <c r="A4895"/>
    </row>
    <row r="4896" spans="1:1" x14ac:dyDescent="0.2">
      <c r="A4896"/>
    </row>
    <row r="4897" spans="1:1" x14ac:dyDescent="0.2">
      <c r="A4897"/>
    </row>
    <row r="4898" spans="1:1" x14ac:dyDescent="0.2">
      <c r="A4898"/>
    </row>
    <row r="4899" spans="1:1" x14ac:dyDescent="0.2">
      <c r="A4899"/>
    </row>
    <row r="4900" spans="1:1" x14ac:dyDescent="0.2">
      <c r="A4900"/>
    </row>
    <row r="4901" spans="1:1" x14ac:dyDescent="0.2">
      <c r="A4901"/>
    </row>
    <row r="4902" spans="1:1" x14ac:dyDescent="0.2">
      <c r="A4902"/>
    </row>
    <row r="4903" spans="1:1" x14ac:dyDescent="0.2">
      <c r="A4903"/>
    </row>
    <row r="4904" spans="1:1" x14ac:dyDescent="0.2">
      <c r="A4904"/>
    </row>
    <row r="4905" spans="1:1" x14ac:dyDescent="0.2">
      <c r="A4905"/>
    </row>
    <row r="4906" spans="1:1" x14ac:dyDescent="0.2">
      <c r="A4906"/>
    </row>
    <row r="4907" spans="1:1" x14ac:dyDescent="0.2">
      <c r="A4907"/>
    </row>
    <row r="4908" spans="1:1" x14ac:dyDescent="0.2">
      <c r="A4908"/>
    </row>
    <row r="4909" spans="1:1" x14ac:dyDescent="0.2">
      <c r="A4909"/>
    </row>
    <row r="4910" spans="1:1" x14ac:dyDescent="0.2">
      <c r="A4910"/>
    </row>
    <row r="4911" spans="1:1" x14ac:dyDescent="0.2">
      <c r="A4911"/>
    </row>
    <row r="4912" spans="1:1" x14ac:dyDescent="0.2">
      <c r="A4912"/>
    </row>
    <row r="4913" spans="1:1" x14ac:dyDescent="0.2">
      <c r="A4913"/>
    </row>
    <row r="4914" spans="1:1" x14ac:dyDescent="0.2">
      <c r="A4914"/>
    </row>
    <row r="4915" spans="1:1" x14ac:dyDescent="0.2">
      <c r="A4915"/>
    </row>
    <row r="4916" spans="1:1" x14ac:dyDescent="0.2">
      <c r="A4916"/>
    </row>
    <row r="4917" spans="1:1" x14ac:dyDescent="0.2">
      <c r="A4917"/>
    </row>
    <row r="4918" spans="1:1" x14ac:dyDescent="0.2">
      <c r="A4918"/>
    </row>
    <row r="4919" spans="1:1" x14ac:dyDescent="0.2">
      <c r="A4919"/>
    </row>
    <row r="4920" spans="1:1" x14ac:dyDescent="0.2">
      <c r="A4920"/>
    </row>
    <row r="4921" spans="1:1" x14ac:dyDescent="0.2">
      <c r="A4921"/>
    </row>
    <row r="4922" spans="1:1" x14ac:dyDescent="0.2">
      <c r="A4922"/>
    </row>
    <row r="4923" spans="1:1" x14ac:dyDescent="0.2">
      <c r="A4923"/>
    </row>
    <row r="4924" spans="1:1" x14ac:dyDescent="0.2">
      <c r="A4924"/>
    </row>
    <row r="4925" spans="1:1" x14ac:dyDescent="0.2">
      <c r="A4925"/>
    </row>
    <row r="4926" spans="1:1" x14ac:dyDescent="0.2">
      <c r="A4926"/>
    </row>
    <row r="4927" spans="1:1" x14ac:dyDescent="0.2">
      <c r="A4927"/>
    </row>
    <row r="4928" spans="1:1" x14ac:dyDescent="0.2">
      <c r="A4928"/>
    </row>
    <row r="4929" spans="1:1" x14ac:dyDescent="0.2">
      <c r="A4929"/>
    </row>
    <row r="4930" spans="1:1" x14ac:dyDescent="0.2">
      <c r="A4930"/>
    </row>
    <row r="4931" spans="1:1" x14ac:dyDescent="0.2">
      <c r="A4931"/>
    </row>
    <row r="4932" spans="1:1" x14ac:dyDescent="0.2">
      <c r="A4932"/>
    </row>
    <row r="4933" spans="1:1" x14ac:dyDescent="0.2">
      <c r="A4933"/>
    </row>
    <row r="4934" spans="1:1" x14ac:dyDescent="0.2">
      <c r="A4934"/>
    </row>
    <row r="4935" spans="1:1" x14ac:dyDescent="0.2">
      <c r="A4935"/>
    </row>
    <row r="4936" spans="1:1" x14ac:dyDescent="0.2">
      <c r="A4936"/>
    </row>
    <row r="4937" spans="1:1" x14ac:dyDescent="0.2">
      <c r="A4937"/>
    </row>
    <row r="4938" spans="1:1" x14ac:dyDescent="0.2">
      <c r="A4938"/>
    </row>
    <row r="4939" spans="1:1" x14ac:dyDescent="0.2">
      <c r="A4939"/>
    </row>
    <row r="4940" spans="1:1" x14ac:dyDescent="0.2">
      <c r="A4940"/>
    </row>
    <row r="4941" spans="1:1" x14ac:dyDescent="0.2">
      <c r="A4941"/>
    </row>
    <row r="4942" spans="1:1" x14ac:dyDescent="0.2">
      <c r="A4942"/>
    </row>
    <row r="4943" spans="1:1" x14ac:dyDescent="0.2">
      <c r="A4943"/>
    </row>
    <row r="4944" spans="1:1" x14ac:dyDescent="0.2">
      <c r="A4944"/>
    </row>
    <row r="4945" spans="1:1" x14ac:dyDescent="0.2">
      <c r="A4945"/>
    </row>
    <row r="4946" spans="1:1" x14ac:dyDescent="0.2">
      <c r="A4946"/>
    </row>
    <row r="4947" spans="1:1" x14ac:dyDescent="0.2">
      <c r="A4947"/>
    </row>
    <row r="4948" spans="1:1" x14ac:dyDescent="0.2">
      <c r="A4948"/>
    </row>
    <row r="4949" spans="1:1" x14ac:dyDescent="0.2">
      <c r="A4949"/>
    </row>
    <row r="4950" spans="1:1" x14ac:dyDescent="0.2">
      <c r="A4950"/>
    </row>
    <row r="4951" spans="1:1" x14ac:dyDescent="0.2">
      <c r="A4951"/>
    </row>
    <row r="4952" spans="1:1" x14ac:dyDescent="0.2">
      <c r="A4952"/>
    </row>
    <row r="4953" spans="1:1" x14ac:dyDescent="0.2">
      <c r="A4953"/>
    </row>
    <row r="4954" spans="1:1" x14ac:dyDescent="0.2">
      <c r="A4954"/>
    </row>
    <row r="4955" spans="1:1" x14ac:dyDescent="0.2">
      <c r="A4955"/>
    </row>
    <row r="4956" spans="1:1" x14ac:dyDescent="0.2">
      <c r="A4956"/>
    </row>
    <row r="4957" spans="1:1" x14ac:dyDescent="0.2">
      <c r="A4957"/>
    </row>
    <row r="4958" spans="1:1" x14ac:dyDescent="0.2">
      <c r="A4958"/>
    </row>
    <row r="4959" spans="1:1" x14ac:dyDescent="0.2">
      <c r="A4959"/>
    </row>
    <row r="4960" spans="1:1" x14ac:dyDescent="0.2">
      <c r="A4960"/>
    </row>
    <row r="4961" spans="1:1" x14ac:dyDescent="0.2">
      <c r="A4961"/>
    </row>
    <row r="4962" spans="1:1" x14ac:dyDescent="0.2">
      <c r="A4962"/>
    </row>
    <row r="4963" spans="1:1" x14ac:dyDescent="0.2">
      <c r="A4963"/>
    </row>
    <row r="4964" spans="1:1" x14ac:dyDescent="0.2">
      <c r="A4964"/>
    </row>
    <row r="4965" spans="1:1" x14ac:dyDescent="0.2">
      <c r="A4965"/>
    </row>
    <row r="4966" spans="1:1" x14ac:dyDescent="0.2">
      <c r="A4966"/>
    </row>
    <row r="4967" spans="1:1" x14ac:dyDescent="0.2">
      <c r="A4967"/>
    </row>
    <row r="4968" spans="1:1" x14ac:dyDescent="0.2">
      <c r="A4968"/>
    </row>
    <row r="4969" spans="1:1" x14ac:dyDescent="0.2">
      <c r="A4969"/>
    </row>
    <row r="4970" spans="1:1" x14ac:dyDescent="0.2">
      <c r="A4970"/>
    </row>
    <row r="4971" spans="1:1" x14ac:dyDescent="0.2">
      <c r="A4971"/>
    </row>
    <row r="4972" spans="1:1" x14ac:dyDescent="0.2">
      <c r="A4972"/>
    </row>
    <row r="4973" spans="1:1" x14ac:dyDescent="0.2">
      <c r="A4973"/>
    </row>
    <row r="4974" spans="1:1" x14ac:dyDescent="0.2">
      <c r="A4974"/>
    </row>
    <row r="4975" spans="1:1" x14ac:dyDescent="0.2">
      <c r="A4975"/>
    </row>
    <row r="4976" spans="1:1" x14ac:dyDescent="0.2">
      <c r="A4976"/>
    </row>
    <row r="4977" spans="1:1" x14ac:dyDescent="0.2">
      <c r="A4977"/>
    </row>
    <row r="4978" spans="1:1" x14ac:dyDescent="0.2">
      <c r="A4978"/>
    </row>
    <row r="4979" spans="1:1" x14ac:dyDescent="0.2">
      <c r="A4979"/>
    </row>
    <row r="4980" spans="1:1" x14ac:dyDescent="0.2">
      <c r="A4980"/>
    </row>
    <row r="4981" spans="1:1" x14ac:dyDescent="0.2">
      <c r="A4981"/>
    </row>
    <row r="4982" spans="1:1" x14ac:dyDescent="0.2">
      <c r="A4982"/>
    </row>
    <row r="4983" spans="1:1" x14ac:dyDescent="0.2">
      <c r="A4983"/>
    </row>
    <row r="4984" spans="1:1" x14ac:dyDescent="0.2">
      <c r="A4984"/>
    </row>
    <row r="4985" spans="1:1" x14ac:dyDescent="0.2">
      <c r="A4985"/>
    </row>
    <row r="4986" spans="1:1" x14ac:dyDescent="0.2">
      <c r="A4986"/>
    </row>
    <row r="4987" spans="1:1" x14ac:dyDescent="0.2">
      <c r="A4987"/>
    </row>
    <row r="4988" spans="1:1" x14ac:dyDescent="0.2">
      <c r="A4988"/>
    </row>
    <row r="4989" spans="1:1" x14ac:dyDescent="0.2">
      <c r="A4989"/>
    </row>
    <row r="4990" spans="1:1" x14ac:dyDescent="0.2">
      <c r="A4990"/>
    </row>
    <row r="4991" spans="1:1" x14ac:dyDescent="0.2">
      <c r="A4991"/>
    </row>
    <row r="4992" spans="1:1" x14ac:dyDescent="0.2">
      <c r="A4992"/>
    </row>
    <row r="4993" spans="1:1" x14ac:dyDescent="0.2">
      <c r="A4993"/>
    </row>
    <row r="4994" spans="1:1" x14ac:dyDescent="0.2">
      <c r="A4994"/>
    </row>
    <row r="4995" spans="1:1" x14ac:dyDescent="0.2">
      <c r="A4995"/>
    </row>
    <row r="4996" spans="1:1" x14ac:dyDescent="0.2">
      <c r="A4996"/>
    </row>
    <row r="4997" spans="1:1" x14ac:dyDescent="0.2">
      <c r="A4997"/>
    </row>
    <row r="4998" spans="1:1" x14ac:dyDescent="0.2">
      <c r="A4998"/>
    </row>
    <row r="4999" spans="1:1" x14ac:dyDescent="0.2">
      <c r="A4999"/>
    </row>
    <row r="5000" spans="1:1" x14ac:dyDescent="0.2">
      <c r="A5000"/>
    </row>
    <row r="5001" spans="1:1" x14ac:dyDescent="0.2">
      <c r="A5001"/>
    </row>
    <row r="5002" spans="1:1" x14ac:dyDescent="0.2">
      <c r="A5002"/>
    </row>
    <row r="5003" spans="1:1" x14ac:dyDescent="0.2">
      <c r="A5003"/>
    </row>
    <row r="5004" spans="1:1" x14ac:dyDescent="0.2">
      <c r="A5004"/>
    </row>
    <row r="5005" spans="1:1" x14ac:dyDescent="0.2">
      <c r="A5005"/>
    </row>
    <row r="5006" spans="1:1" x14ac:dyDescent="0.2">
      <c r="A5006"/>
    </row>
    <row r="5007" spans="1:1" x14ac:dyDescent="0.2">
      <c r="A5007"/>
    </row>
    <row r="5008" spans="1:1" x14ac:dyDescent="0.2">
      <c r="A5008"/>
    </row>
    <row r="5009" spans="1:1" x14ac:dyDescent="0.2">
      <c r="A5009"/>
    </row>
    <row r="5010" spans="1:1" x14ac:dyDescent="0.2">
      <c r="A5010"/>
    </row>
    <row r="5011" spans="1:1" x14ac:dyDescent="0.2">
      <c r="A5011"/>
    </row>
    <row r="5012" spans="1:1" x14ac:dyDescent="0.2">
      <c r="A5012"/>
    </row>
    <row r="5013" spans="1:1" x14ac:dyDescent="0.2">
      <c r="A5013"/>
    </row>
    <row r="5014" spans="1:1" x14ac:dyDescent="0.2">
      <c r="A5014"/>
    </row>
    <row r="5015" spans="1:1" x14ac:dyDescent="0.2">
      <c r="A5015"/>
    </row>
    <row r="5016" spans="1:1" x14ac:dyDescent="0.2">
      <c r="A5016"/>
    </row>
    <row r="5017" spans="1:1" x14ac:dyDescent="0.2">
      <c r="A5017"/>
    </row>
    <row r="5018" spans="1:1" x14ac:dyDescent="0.2">
      <c r="A5018"/>
    </row>
    <row r="5019" spans="1:1" x14ac:dyDescent="0.2">
      <c r="A5019"/>
    </row>
    <row r="5020" spans="1:1" x14ac:dyDescent="0.2">
      <c r="A5020"/>
    </row>
    <row r="5021" spans="1:1" x14ac:dyDescent="0.2">
      <c r="A5021"/>
    </row>
    <row r="5022" spans="1:1" x14ac:dyDescent="0.2">
      <c r="A5022"/>
    </row>
    <row r="5023" spans="1:1" x14ac:dyDescent="0.2">
      <c r="A5023"/>
    </row>
    <row r="5024" spans="1:1" x14ac:dyDescent="0.2">
      <c r="A5024"/>
    </row>
    <row r="5025" spans="1:1" x14ac:dyDescent="0.2">
      <c r="A5025"/>
    </row>
    <row r="5026" spans="1:1" x14ac:dyDescent="0.2">
      <c r="A5026"/>
    </row>
    <row r="5027" spans="1:1" x14ac:dyDescent="0.2">
      <c r="A5027"/>
    </row>
    <row r="5028" spans="1:1" x14ac:dyDescent="0.2">
      <c r="A5028"/>
    </row>
    <row r="5029" spans="1:1" x14ac:dyDescent="0.2">
      <c r="A5029"/>
    </row>
    <row r="5030" spans="1:1" x14ac:dyDescent="0.2">
      <c r="A5030"/>
    </row>
    <row r="5031" spans="1:1" x14ac:dyDescent="0.2">
      <c r="A5031"/>
    </row>
    <row r="5032" spans="1:1" x14ac:dyDescent="0.2">
      <c r="A5032"/>
    </row>
    <row r="5033" spans="1:1" x14ac:dyDescent="0.2">
      <c r="A5033"/>
    </row>
    <row r="5034" spans="1:1" x14ac:dyDescent="0.2">
      <c r="A5034"/>
    </row>
    <row r="5035" spans="1:1" x14ac:dyDescent="0.2">
      <c r="A5035"/>
    </row>
    <row r="5036" spans="1:1" x14ac:dyDescent="0.2">
      <c r="A5036"/>
    </row>
    <row r="5037" spans="1:1" x14ac:dyDescent="0.2">
      <c r="A5037"/>
    </row>
    <row r="5038" spans="1:1" x14ac:dyDescent="0.2">
      <c r="A5038"/>
    </row>
    <row r="5039" spans="1:1" x14ac:dyDescent="0.2">
      <c r="A5039"/>
    </row>
    <row r="5040" spans="1:1" x14ac:dyDescent="0.2">
      <c r="A5040"/>
    </row>
    <row r="5041" spans="1:1" x14ac:dyDescent="0.2">
      <c r="A5041"/>
    </row>
    <row r="5042" spans="1:1" x14ac:dyDescent="0.2">
      <c r="A5042"/>
    </row>
    <row r="5043" spans="1:1" x14ac:dyDescent="0.2">
      <c r="A5043"/>
    </row>
    <row r="5044" spans="1:1" x14ac:dyDescent="0.2">
      <c r="A5044"/>
    </row>
    <row r="5045" spans="1:1" x14ac:dyDescent="0.2">
      <c r="A5045"/>
    </row>
    <row r="5046" spans="1:1" x14ac:dyDescent="0.2">
      <c r="A5046"/>
    </row>
    <row r="5047" spans="1:1" x14ac:dyDescent="0.2">
      <c r="A5047"/>
    </row>
    <row r="5048" spans="1:1" x14ac:dyDescent="0.2">
      <c r="A5048"/>
    </row>
    <row r="5049" spans="1:1" x14ac:dyDescent="0.2">
      <c r="A5049"/>
    </row>
    <row r="5050" spans="1:1" x14ac:dyDescent="0.2">
      <c r="A5050"/>
    </row>
    <row r="5051" spans="1:1" x14ac:dyDescent="0.2">
      <c r="A5051"/>
    </row>
    <row r="5052" spans="1:1" x14ac:dyDescent="0.2">
      <c r="A5052"/>
    </row>
    <row r="5053" spans="1:1" x14ac:dyDescent="0.2">
      <c r="A5053"/>
    </row>
    <row r="5054" spans="1:1" x14ac:dyDescent="0.2">
      <c r="A5054"/>
    </row>
    <row r="5055" spans="1:1" x14ac:dyDescent="0.2">
      <c r="A5055"/>
    </row>
    <row r="5056" spans="1:1" x14ac:dyDescent="0.2">
      <c r="A5056"/>
    </row>
    <row r="5057" spans="1:1" x14ac:dyDescent="0.2">
      <c r="A5057"/>
    </row>
    <row r="5058" spans="1:1" x14ac:dyDescent="0.2">
      <c r="A5058"/>
    </row>
    <row r="5059" spans="1:1" x14ac:dyDescent="0.2">
      <c r="A5059"/>
    </row>
    <row r="5060" spans="1:1" x14ac:dyDescent="0.2">
      <c r="A5060"/>
    </row>
    <row r="5061" spans="1:1" x14ac:dyDescent="0.2">
      <c r="A5061"/>
    </row>
    <row r="5062" spans="1:1" x14ac:dyDescent="0.2">
      <c r="A5062"/>
    </row>
    <row r="5063" spans="1:1" x14ac:dyDescent="0.2">
      <c r="A5063"/>
    </row>
    <row r="5064" spans="1:1" x14ac:dyDescent="0.2">
      <c r="A5064"/>
    </row>
    <row r="5065" spans="1:1" x14ac:dyDescent="0.2">
      <c r="A5065"/>
    </row>
    <row r="5066" spans="1:1" x14ac:dyDescent="0.2">
      <c r="A5066"/>
    </row>
    <row r="5067" spans="1:1" x14ac:dyDescent="0.2">
      <c r="A5067"/>
    </row>
    <row r="5068" spans="1:1" x14ac:dyDescent="0.2">
      <c r="A5068"/>
    </row>
    <row r="5069" spans="1:1" x14ac:dyDescent="0.2">
      <c r="A5069"/>
    </row>
    <row r="5070" spans="1:1" x14ac:dyDescent="0.2">
      <c r="A5070"/>
    </row>
    <row r="5071" spans="1:1" x14ac:dyDescent="0.2">
      <c r="A5071"/>
    </row>
    <row r="5072" spans="1:1" x14ac:dyDescent="0.2">
      <c r="A5072"/>
    </row>
    <row r="5073" spans="1:1" x14ac:dyDescent="0.2">
      <c r="A5073"/>
    </row>
    <row r="5074" spans="1:1" x14ac:dyDescent="0.2">
      <c r="A5074"/>
    </row>
    <row r="5075" spans="1:1" x14ac:dyDescent="0.2">
      <c r="A5075"/>
    </row>
    <row r="5076" spans="1:1" x14ac:dyDescent="0.2">
      <c r="A5076"/>
    </row>
    <row r="5077" spans="1:1" x14ac:dyDescent="0.2">
      <c r="A5077"/>
    </row>
    <row r="5078" spans="1:1" x14ac:dyDescent="0.2">
      <c r="A5078"/>
    </row>
    <row r="5079" spans="1:1" x14ac:dyDescent="0.2">
      <c r="A5079"/>
    </row>
    <row r="5080" spans="1:1" x14ac:dyDescent="0.2">
      <c r="A5080"/>
    </row>
    <row r="5081" spans="1:1" x14ac:dyDescent="0.2">
      <c r="A5081"/>
    </row>
    <row r="5082" spans="1:1" x14ac:dyDescent="0.2">
      <c r="A5082"/>
    </row>
    <row r="5083" spans="1:1" x14ac:dyDescent="0.2">
      <c r="A5083"/>
    </row>
    <row r="5084" spans="1:1" x14ac:dyDescent="0.2">
      <c r="A5084"/>
    </row>
    <row r="5085" spans="1:1" x14ac:dyDescent="0.2">
      <c r="A5085"/>
    </row>
    <row r="5086" spans="1:1" x14ac:dyDescent="0.2">
      <c r="A5086"/>
    </row>
    <row r="5087" spans="1:1" x14ac:dyDescent="0.2">
      <c r="A5087"/>
    </row>
    <row r="5088" spans="1:1" x14ac:dyDescent="0.2">
      <c r="A5088"/>
    </row>
    <row r="5089" spans="1:1" x14ac:dyDescent="0.2">
      <c r="A5089"/>
    </row>
    <row r="5090" spans="1:1" x14ac:dyDescent="0.2">
      <c r="A5090"/>
    </row>
    <row r="5091" spans="1:1" x14ac:dyDescent="0.2">
      <c r="A5091"/>
    </row>
    <row r="5092" spans="1:1" x14ac:dyDescent="0.2">
      <c r="A5092"/>
    </row>
    <row r="5093" spans="1:1" x14ac:dyDescent="0.2">
      <c r="A5093"/>
    </row>
    <row r="5094" spans="1:1" x14ac:dyDescent="0.2">
      <c r="A5094"/>
    </row>
    <row r="5095" spans="1:1" x14ac:dyDescent="0.2">
      <c r="A5095"/>
    </row>
    <row r="5096" spans="1:1" x14ac:dyDescent="0.2">
      <c r="A5096"/>
    </row>
    <row r="5097" spans="1:1" x14ac:dyDescent="0.2">
      <c r="A5097"/>
    </row>
    <row r="5098" spans="1:1" x14ac:dyDescent="0.2">
      <c r="A5098"/>
    </row>
    <row r="5099" spans="1:1" x14ac:dyDescent="0.2">
      <c r="A5099"/>
    </row>
    <row r="5100" spans="1:1" x14ac:dyDescent="0.2">
      <c r="A5100"/>
    </row>
    <row r="5101" spans="1:1" x14ac:dyDescent="0.2">
      <c r="A5101"/>
    </row>
    <row r="5102" spans="1:1" x14ac:dyDescent="0.2">
      <c r="A5102"/>
    </row>
    <row r="5103" spans="1:1" x14ac:dyDescent="0.2">
      <c r="A5103"/>
    </row>
    <row r="5104" spans="1:1" x14ac:dyDescent="0.2">
      <c r="A5104"/>
    </row>
    <row r="5105" spans="1:1" x14ac:dyDescent="0.2">
      <c r="A5105"/>
    </row>
    <row r="5106" spans="1:1" x14ac:dyDescent="0.2">
      <c r="A5106"/>
    </row>
    <row r="5107" spans="1:1" x14ac:dyDescent="0.2">
      <c r="A5107"/>
    </row>
    <row r="5108" spans="1:1" x14ac:dyDescent="0.2">
      <c r="A5108"/>
    </row>
    <row r="5109" spans="1:1" x14ac:dyDescent="0.2">
      <c r="A5109"/>
    </row>
    <row r="5110" spans="1:1" x14ac:dyDescent="0.2">
      <c r="A5110"/>
    </row>
    <row r="5111" spans="1:1" x14ac:dyDescent="0.2">
      <c r="A5111"/>
    </row>
    <row r="5112" spans="1:1" x14ac:dyDescent="0.2">
      <c r="A5112"/>
    </row>
    <row r="5113" spans="1:1" x14ac:dyDescent="0.2">
      <c r="A5113"/>
    </row>
    <row r="5114" spans="1:1" x14ac:dyDescent="0.2">
      <c r="A5114"/>
    </row>
    <row r="5115" spans="1:1" x14ac:dyDescent="0.2">
      <c r="A5115"/>
    </row>
    <row r="5116" spans="1:1" x14ac:dyDescent="0.2">
      <c r="A5116"/>
    </row>
    <row r="5117" spans="1:1" x14ac:dyDescent="0.2">
      <c r="A5117"/>
    </row>
    <row r="5118" spans="1:1" x14ac:dyDescent="0.2">
      <c r="A5118"/>
    </row>
    <row r="5119" spans="1:1" x14ac:dyDescent="0.2">
      <c r="A5119"/>
    </row>
    <row r="5120" spans="1:1" x14ac:dyDescent="0.2">
      <c r="A5120"/>
    </row>
    <row r="5121" spans="1:1" x14ac:dyDescent="0.2">
      <c r="A5121"/>
    </row>
    <row r="5122" spans="1:1" x14ac:dyDescent="0.2">
      <c r="A5122"/>
    </row>
    <row r="5123" spans="1:1" x14ac:dyDescent="0.2">
      <c r="A5123"/>
    </row>
    <row r="5124" spans="1:1" x14ac:dyDescent="0.2">
      <c r="A5124"/>
    </row>
    <row r="5125" spans="1:1" x14ac:dyDescent="0.2">
      <c r="A5125"/>
    </row>
    <row r="5126" spans="1:1" x14ac:dyDescent="0.2">
      <c r="A5126"/>
    </row>
    <row r="5127" spans="1:1" x14ac:dyDescent="0.2">
      <c r="A5127"/>
    </row>
    <row r="5128" spans="1:1" x14ac:dyDescent="0.2">
      <c r="A5128"/>
    </row>
    <row r="5129" spans="1:1" x14ac:dyDescent="0.2">
      <c r="A5129"/>
    </row>
    <row r="5130" spans="1:1" x14ac:dyDescent="0.2">
      <c r="A5130"/>
    </row>
    <row r="5131" spans="1:1" x14ac:dyDescent="0.2">
      <c r="A5131"/>
    </row>
    <row r="5132" spans="1:1" x14ac:dyDescent="0.2">
      <c r="A5132"/>
    </row>
    <row r="5133" spans="1:1" x14ac:dyDescent="0.2">
      <c r="A5133"/>
    </row>
    <row r="5134" spans="1:1" x14ac:dyDescent="0.2">
      <c r="A5134"/>
    </row>
    <row r="5135" spans="1:1" x14ac:dyDescent="0.2">
      <c r="A5135"/>
    </row>
    <row r="5136" spans="1:1" x14ac:dyDescent="0.2">
      <c r="A5136"/>
    </row>
    <row r="5137" spans="1:1" x14ac:dyDescent="0.2">
      <c r="A5137"/>
    </row>
    <row r="5138" spans="1:1" x14ac:dyDescent="0.2">
      <c r="A5138"/>
    </row>
    <row r="5139" spans="1:1" x14ac:dyDescent="0.2">
      <c r="A5139"/>
    </row>
    <row r="5140" spans="1:1" x14ac:dyDescent="0.2">
      <c r="A5140"/>
    </row>
    <row r="5141" spans="1:1" x14ac:dyDescent="0.2">
      <c r="A5141"/>
    </row>
    <row r="5142" spans="1:1" x14ac:dyDescent="0.2">
      <c r="A5142"/>
    </row>
    <row r="5143" spans="1:1" x14ac:dyDescent="0.2">
      <c r="A5143"/>
    </row>
    <row r="5144" spans="1:1" x14ac:dyDescent="0.2">
      <c r="A5144"/>
    </row>
    <row r="5145" spans="1:1" x14ac:dyDescent="0.2">
      <c r="A5145"/>
    </row>
    <row r="5146" spans="1:1" x14ac:dyDescent="0.2">
      <c r="A5146"/>
    </row>
    <row r="5147" spans="1:1" x14ac:dyDescent="0.2">
      <c r="A5147"/>
    </row>
    <row r="5148" spans="1:1" x14ac:dyDescent="0.2">
      <c r="A5148"/>
    </row>
    <row r="5149" spans="1:1" x14ac:dyDescent="0.2">
      <c r="A5149"/>
    </row>
    <row r="5150" spans="1:1" x14ac:dyDescent="0.2">
      <c r="A5150"/>
    </row>
    <row r="5151" spans="1:1" x14ac:dyDescent="0.2">
      <c r="A5151"/>
    </row>
    <row r="5152" spans="1:1" x14ac:dyDescent="0.2">
      <c r="A5152"/>
    </row>
    <row r="5153" spans="1:1" x14ac:dyDescent="0.2">
      <c r="A5153"/>
    </row>
    <row r="5154" spans="1:1" x14ac:dyDescent="0.2">
      <c r="A5154"/>
    </row>
    <row r="5155" spans="1:1" x14ac:dyDescent="0.2">
      <c r="A5155"/>
    </row>
    <row r="5156" spans="1:1" x14ac:dyDescent="0.2">
      <c r="A5156"/>
    </row>
    <row r="5157" spans="1:1" x14ac:dyDescent="0.2">
      <c r="A5157"/>
    </row>
    <row r="5158" spans="1:1" x14ac:dyDescent="0.2">
      <c r="A5158"/>
    </row>
    <row r="5159" spans="1:1" x14ac:dyDescent="0.2">
      <c r="A5159"/>
    </row>
    <row r="5160" spans="1:1" x14ac:dyDescent="0.2">
      <c r="A5160"/>
    </row>
    <row r="5161" spans="1:1" x14ac:dyDescent="0.2">
      <c r="A5161"/>
    </row>
    <row r="5162" spans="1:1" x14ac:dyDescent="0.2">
      <c r="A5162"/>
    </row>
    <row r="5163" spans="1:1" x14ac:dyDescent="0.2">
      <c r="A5163"/>
    </row>
    <row r="5164" spans="1:1" x14ac:dyDescent="0.2">
      <c r="A5164"/>
    </row>
    <row r="5165" spans="1:1" x14ac:dyDescent="0.2">
      <c r="A5165"/>
    </row>
    <row r="5166" spans="1:1" x14ac:dyDescent="0.2">
      <c r="A5166"/>
    </row>
    <row r="5167" spans="1:1" x14ac:dyDescent="0.2">
      <c r="A5167"/>
    </row>
    <row r="5168" spans="1:1" x14ac:dyDescent="0.2">
      <c r="A5168"/>
    </row>
    <row r="5169" spans="1:1" x14ac:dyDescent="0.2">
      <c r="A5169"/>
    </row>
    <row r="5170" spans="1:1" x14ac:dyDescent="0.2">
      <c r="A5170"/>
    </row>
    <row r="5171" spans="1:1" x14ac:dyDescent="0.2">
      <c r="A5171"/>
    </row>
    <row r="5172" spans="1:1" x14ac:dyDescent="0.2">
      <c r="A5172"/>
    </row>
    <row r="5173" spans="1:1" x14ac:dyDescent="0.2">
      <c r="A5173"/>
    </row>
    <row r="5174" spans="1:1" x14ac:dyDescent="0.2">
      <c r="A5174"/>
    </row>
    <row r="5175" spans="1:1" x14ac:dyDescent="0.2">
      <c r="A5175"/>
    </row>
    <row r="5176" spans="1:1" x14ac:dyDescent="0.2">
      <c r="A5176"/>
    </row>
    <row r="5177" spans="1:1" x14ac:dyDescent="0.2">
      <c r="A5177"/>
    </row>
    <row r="5178" spans="1:1" x14ac:dyDescent="0.2">
      <c r="A5178"/>
    </row>
    <row r="5179" spans="1:1" x14ac:dyDescent="0.2">
      <c r="A5179"/>
    </row>
    <row r="5180" spans="1:1" x14ac:dyDescent="0.2">
      <c r="A5180"/>
    </row>
    <row r="5181" spans="1:1" x14ac:dyDescent="0.2">
      <c r="A5181"/>
    </row>
    <row r="5182" spans="1:1" x14ac:dyDescent="0.2">
      <c r="A5182"/>
    </row>
    <row r="5183" spans="1:1" x14ac:dyDescent="0.2">
      <c r="A5183"/>
    </row>
    <row r="5184" spans="1:1" x14ac:dyDescent="0.2">
      <c r="A5184"/>
    </row>
    <row r="5185" spans="1:1" x14ac:dyDescent="0.2">
      <c r="A5185"/>
    </row>
    <row r="5186" spans="1:1" x14ac:dyDescent="0.2">
      <c r="A5186"/>
    </row>
    <row r="5187" spans="1:1" x14ac:dyDescent="0.2">
      <c r="A5187"/>
    </row>
    <row r="5188" spans="1:1" x14ac:dyDescent="0.2">
      <c r="A5188"/>
    </row>
    <row r="5189" spans="1:1" x14ac:dyDescent="0.2">
      <c r="A5189"/>
    </row>
    <row r="5190" spans="1:1" x14ac:dyDescent="0.2">
      <c r="A5190"/>
    </row>
    <row r="5191" spans="1:1" x14ac:dyDescent="0.2">
      <c r="A5191"/>
    </row>
    <row r="5192" spans="1:1" x14ac:dyDescent="0.2">
      <c r="A5192"/>
    </row>
    <row r="5193" spans="1:1" x14ac:dyDescent="0.2">
      <c r="A5193"/>
    </row>
    <row r="5194" spans="1:1" x14ac:dyDescent="0.2">
      <c r="A5194"/>
    </row>
    <row r="5195" spans="1:1" x14ac:dyDescent="0.2">
      <c r="A5195"/>
    </row>
    <row r="5196" spans="1:1" x14ac:dyDescent="0.2">
      <c r="A5196"/>
    </row>
    <row r="5197" spans="1:1" x14ac:dyDescent="0.2">
      <c r="A5197"/>
    </row>
    <row r="5198" spans="1:1" x14ac:dyDescent="0.2">
      <c r="A5198"/>
    </row>
    <row r="5199" spans="1:1" x14ac:dyDescent="0.2">
      <c r="A5199"/>
    </row>
    <row r="5200" spans="1:1" x14ac:dyDescent="0.2">
      <c r="A5200"/>
    </row>
    <row r="5201" spans="1:1" x14ac:dyDescent="0.2">
      <c r="A5201"/>
    </row>
    <row r="5202" spans="1:1" x14ac:dyDescent="0.2">
      <c r="A5202"/>
    </row>
    <row r="5203" spans="1:1" x14ac:dyDescent="0.2">
      <c r="A5203"/>
    </row>
    <row r="5204" spans="1:1" x14ac:dyDescent="0.2">
      <c r="A5204"/>
    </row>
    <row r="5205" spans="1:1" x14ac:dyDescent="0.2">
      <c r="A5205"/>
    </row>
    <row r="5206" spans="1:1" x14ac:dyDescent="0.2">
      <c r="A5206"/>
    </row>
    <row r="5207" spans="1:1" x14ac:dyDescent="0.2">
      <c r="A5207"/>
    </row>
    <row r="5208" spans="1:1" x14ac:dyDescent="0.2">
      <c r="A5208"/>
    </row>
    <row r="5209" spans="1:1" x14ac:dyDescent="0.2">
      <c r="A5209"/>
    </row>
    <row r="5210" spans="1:1" x14ac:dyDescent="0.2">
      <c r="A5210"/>
    </row>
    <row r="5211" spans="1:1" x14ac:dyDescent="0.2">
      <c r="A5211"/>
    </row>
    <row r="5212" spans="1:1" x14ac:dyDescent="0.2">
      <c r="A5212"/>
    </row>
    <row r="5213" spans="1:1" x14ac:dyDescent="0.2">
      <c r="A5213"/>
    </row>
    <row r="5214" spans="1:1" x14ac:dyDescent="0.2">
      <c r="A5214"/>
    </row>
    <row r="5215" spans="1:1" x14ac:dyDescent="0.2">
      <c r="A5215"/>
    </row>
    <row r="5216" spans="1:1" x14ac:dyDescent="0.2">
      <c r="A5216"/>
    </row>
    <row r="5217" spans="1:1" x14ac:dyDescent="0.2">
      <c r="A5217"/>
    </row>
    <row r="5218" spans="1:1" x14ac:dyDescent="0.2">
      <c r="A5218"/>
    </row>
    <row r="5219" spans="1:1" x14ac:dyDescent="0.2">
      <c r="A5219"/>
    </row>
    <row r="5220" spans="1:1" x14ac:dyDescent="0.2">
      <c r="A5220"/>
    </row>
    <row r="5221" spans="1:1" x14ac:dyDescent="0.2">
      <c r="A5221"/>
    </row>
    <row r="5222" spans="1:1" x14ac:dyDescent="0.2">
      <c r="A5222"/>
    </row>
    <row r="5223" spans="1:1" x14ac:dyDescent="0.2">
      <c r="A5223"/>
    </row>
    <row r="5224" spans="1:1" x14ac:dyDescent="0.2">
      <c r="A5224"/>
    </row>
    <row r="5225" spans="1:1" x14ac:dyDescent="0.2">
      <c r="A5225"/>
    </row>
    <row r="5226" spans="1:1" x14ac:dyDescent="0.2">
      <c r="A5226"/>
    </row>
    <row r="5227" spans="1:1" x14ac:dyDescent="0.2">
      <c r="A5227"/>
    </row>
    <row r="5228" spans="1:1" x14ac:dyDescent="0.2">
      <c r="A5228"/>
    </row>
    <row r="5229" spans="1:1" x14ac:dyDescent="0.2">
      <c r="A5229"/>
    </row>
    <row r="5230" spans="1:1" x14ac:dyDescent="0.2">
      <c r="A5230"/>
    </row>
    <row r="5231" spans="1:1" x14ac:dyDescent="0.2">
      <c r="A5231"/>
    </row>
    <row r="5232" spans="1:1" x14ac:dyDescent="0.2">
      <c r="A5232"/>
    </row>
    <row r="5233" spans="1:1" x14ac:dyDescent="0.2">
      <c r="A5233"/>
    </row>
    <row r="5234" spans="1:1" x14ac:dyDescent="0.2">
      <c r="A5234"/>
    </row>
    <row r="5235" spans="1:1" x14ac:dyDescent="0.2">
      <c r="A5235"/>
    </row>
    <row r="5236" spans="1:1" x14ac:dyDescent="0.2">
      <c r="A5236"/>
    </row>
    <row r="5237" spans="1:1" x14ac:dyDescent="0.2">
      <c r="A5237"/>
    </row>
    <row r="5238" spans="1:1" x14ac:dyDescent="0.2">
      <c r="A5238"/>
    </row>
    <row r="5239" spans="1:1" x14ac:dyDescent="0.2">
      <c r="A5239"/>
    </row>
    <row r="5240" spans="1:1" x14ac:dyDescent="0.2">
      <c r="A5240"/>
    </row>
    <row r="5241" spans="1:1" x14ac:dyDescent="0.2">
      <c r="A5241"/>
    </row>
    <row r="5242" spans="1:1" x14ac:dyDescent="0.2">
      <c r="A5242"/>
    </row>
    <row r="5243" spans="1:1" x14ac:dyDescent="0.2">
      <c r="A5243"/>
    </row>
    <row r="5244" spans="1:1" x14ac:dyDescent="0.2">
      <c r="A5244"/>
    </row>
    <row r="5245" spans="1:1" x14ac:dyDescent="0.2">
      <c r="A5245"/>
    </row>
    <row r="5246" spans="1:1" x14ac:dyDescent="0.2">
      <c r="A5246"/>
    </row>
    <row r="5247" spans="1:1" x14ac:dyDescent="0.2">
      <c r="A5247"/>
    </row>
    <row r="5248" spans="1:1" x14ac:dyDescent="0.2">
      <c r="A5248"/>
    </row>
    <row r="5249" spans="1:1" x14ac:dyDescent="0.2">
      <c r="A5249"/>
    </row>
    <row r="5250" spans="1:1" x14ac:dyDescent="0.2">
      <c r="A5250"/>
    </row>
    <row r="5251" spans="1:1" x14ac:dyDescent="0.2">
      <c r="A5251"/>
    </row>
    <row r="5252" spans="1:1" x14ac:dyDescent="0.2">
      <c r="A5252"/>
    </row>
    <row r="5253" spans="1:1" x14ac:dyDescent="0.2">
      <c r="A5253"/>
    </row>
    <row r="5254" spans="1:1" x14ac:dyDescent="0.2">
      <c r="A5254"/>
    </row>
    <row r="5255" spans="1:1" x14ac:dyDescent="0.2">
      <c r="A5255"/>
    </row>
    <row r="5256" spans="1:1" x14ac:dyDescent="0.2">
      <c r="A5256"/>
    </row>
    <row r="5257" spans="1:1" x14ac:dyDescent="0.2">
      <c r="A5257"/>
    </row>
    <row r="5258" spans="1:1" x14ac:dyDescent="0.2">
      <c r="A5258"/>
    </row>
    <row r="5259" spans="1:1" x14ac:dyDescent="0.2">
      <c r="A5259"/>
    </row>
    <row r="5260" spans="1:1" x14ac:dyDescent="0.2">
      <c r="A5260"/>
    </row>
    <row r="5261" spans="1:1" x14ac:dyDescent="0.2">
      <c r="A5261"/>
    </row>
    <row r="5262" spans="1:1" x14ac:dyDescent="0.2">
      <c r="A5262"/>
    </row>
    <row r="5263" spans="1:1" x14ac:dyDescent="0.2">
      <c r="A5263"/>
    </row>
    <row r="5264" spans="1:1" x14ac:dyDescent="0.2">
      <c r="A5264"/>
    </row>
    <row r="5265" spans="1:1" x14ac:dyDescent="0.2">
      <c r="A5265"/>
    </row>
    <row r="5266" spans="1:1" x14ac:dyDescent="0.2">
      <c r="A5266"/>
    </row>
    <row r="5267" spans="1:1" x14ac:dyDescent="0.2">
      <c r="A5267"/>
    </row>
    <row r="5268" spans="1:1" x14ac:dyDescent="0.2">
      <c r="A5268"/>
    </row>
    <row r="5269" spans="1:1" x14ac:dyDescent="0.2">
      <c r="A5269"/>
    </row>
    <row r="5270" spans="1:1" x14ac:dyDescent="0.2">
      <c r="A5270"/>
    </row>
    <row r="5271" spans="1:1" x14ac:dyDescent="0.2">
      <c r="A5271"/>
    </row>
    <row r="5272" spans="1:1" x14ac:dyDescent="0.2">
      <c r="A5272"/>
    </row>
    <row r="5273" spans="1:1" x14ac:dyDescent="0.2">
      <c r="A5273"/>
    </row>
    <row r="5274" spans="1:1" x14ac:dyDescent="0.2">
      <c r="A5274"/>
    </row>
    <row r="5275" spans="1:1" x14ac:dyDescent="0.2">
      <c r="A5275"/>
    </row>
    <row r="5276" spans="1:1" x14ac:dyDescent="0.2">
      <c r="A5276"/>
    </row>
    <row r="5277" spans="1:1" x14ac:dyDescent="0.2">
      <c r="A5277"/>
    </row>
    <row r="5278" spans="1:1" x14ac:dyDescent="0.2">
      <c r="A5278"/>
    </row>
    <row r="5279" spans="1:1" x14ac:dyDescent="0.2">
      <c r="A5279"/>
    </row>
    <row r="5280" spans="1:1" x14ac:dyDescent="0.2">
      <c r="A5280"/>
    </row>
    <row r="5281" spans="1:1" x14ac:dyDescent="0.2">
      <c r="A5281"/>
    </row>
    <row r="5282" spans="1:1" x14ac:dyDescent="0.2">
      <c r="A5282"/>
    </row>
    <row r="5283" spans="1:1" x14ac:dyDescent="0.2">
      <c r="A5283"/>
    </row>
    <row r="5284" spans="1:1" x14ac:dyDescent="0.2">
      <c r="A5284"/>
    </row>
    <row r="5285" spans="1:1" x14ac:dyDescent="0.2">
      <c r="A5285"/>
    </row>
    <row r="5286" spans="1:1" x14ac:dyDescent="0.2">
      <c r="A5286"/>
    </row>
    <row r="5287" spans="1:1" x14ac:dyDescent="0.2">
      <c r="A5287"/>
    </row>
    <row r="5288" spans="1:1" x14ac:dyDescent="0.2">
      <c r="A5288"/>
    </row>
    <row r="5289" spans="1:1" x14ac:dyDescent="0.2">
      <c r="A5289"/>
    </row>
    <row r="5290" spans="1:1" x14ac:dyDescent="0.2">
      <c r="A5290"/>
    </row>
    <row r="5291" spans="1:1" x14ac:dyDescent="0.2">
      <c r="A5291"/>
    </row>
    <row r="5292" spans="1:1" x14ac:dyDescent="0.2">
      <c r="A5292"/>
    </row>
    <row r="5293" spans="1:1" x14ac:dyDescent="0.2">
      <c r="A5293"/>
    </row>
    <row r="5294" spans="1:1" x14ac:dyDescent="0.2">
      <c r="A5294"/>
    </row>
    <row r="5295" spans="1:1" x14ac:dyDescent="0.2">
      <c r="A5295"/>
    </row>
    <row r="5296" spans="1:1" x14ac:dyDescent="0.2">
      <c r="A5296"/>
    </row>
    <row r="5297" spans="1:1" x14ac:dyDescent="0.2">
      <c r="A5297"/>
    </row>
    <row r="5298" spans="1:1" x14ac:dyDescent="0.2">
      <c r="A5298"/>
    </row>
    <row r="5299" spans="1:1" x14ac:dyDescent="0.2">
      <c r="A5299"/>
    </row>
    <row r="5300" spans="1:1" x14ac:dyDescent="0.2">
      <c r="A5300"/>
    </row>
    <row r="5301" spans="1:1" x14ac:dyDescent="0.2">
      <c r="A5301"/>
    </row>
    <row r="5302" spans="1:1" x14ac:dyDescent="0.2">
      <c r="A5302"/>
    </row>
    <row r="5303" spans="1:1" x14ac:dyDescent="0.2">
      <c r="A5303"/>
    </row>
    <row r="5304" spans="1:1" x14ac:dyDescent="0.2">
      <c r="A5304"/>
    </row>
    <row r="5305" spans="1:1" x14ac:dyDescent="0.2">
      <c r="A5305"/>
    </row>
    <row r="5306" spans="1:1" x14ac:dyDescent="0.2">
      <c r="A5306"/>
    </row>
    <row r="5307" spans="1:1" x14ac:dyDescent="0.2">
      <c r="A5307"/>
    </row>
    <row r="5308" spans="1:1" x14ac:dyDescent="0.2">
      <c r="A5308"/>
    </row>
    <row r="5309" spans="1:1" x14ac:dyDescent="0.2">
      <c r="A5309"/>
    </row>
    <row r="5310" spans="1:1" x14ac:dyDescent="0.2">
      <c r="A5310"/>
    </row>
    <row r="5311" spans="1:1" x14ac:dyDescent="0.2">
      <c r="A5311"/>
    </row>
    <row r="5312" spans="1:1" x14ac:dyDescent="0.2">
      <c r="A5312"/>
    </row>
    <row r="5313" spans="1:1" x14ac:dyDescent="0.2">
      <c r="A5313"/>
    </row>
    <row r="5314" spans="1:1" x14ac:dyDescent="0.2">
      <c r="A5314"/>
    </row>
    <row r="5315" spans="1:1" x14ac:dyDescent="0.2">
      <c r="A5315"/>
    </row>
    <row r="5316" spans="1:1" x14ac:dyDescent="0.2">
      <c r="A5316"/>
    </row>
    <row r="5317" spans="1:1" x14ac:dyDescent="0.2">
      <c r="A5317"/>
    </row>
    <row r="5318" spans="1:1" x14ac:dyDescent="0.2">
      <c r="A5318"/>
    </row>
    <row r="5319" spans="1:1" x14ac:dyDescent="0.2">
      <c r="A5319"/>
    </row>
    <row r="5320" spans="1:1" x14ac:dyDescent="0.2">
      <c r="A5320"/>
    </row>
    <row r="5321" spans="1:1" x14ac:dyDescent="0.2">
      <c r="A5321"/>
    </row>
    <row r="5322" spans="1:1" x14ac:dyDescent="0.2">
      <c r="A5322"/>
    </row>
    <row r="5323" spans="1:1" x14ac:dyDescent="0.2">
      <c r="A5323"/>
    </row>
    <row r="5324" spans="1:1" x14ac:dyDescent="0.2">
      <c r="A5324"/>
    </row>
    <row r="5325" spans="1:1" x14ac:dyDescent="0.2">
      <c r="A5325"/>
    </row>
    <row r="5326" spans="1:1" x14ac:dyDescent="0.2">
      <c r="A5326"/>
    </row>
    <row r="5327" spans="1:1" x14ac:dyDescent="0.2">
      <c r="A5327"/>
    </row>
    <row r="5328" spans="1:1" x14ac:dyDescent="0.2">
      <c r="A5328"/>
    </row>
    <row r="5329" spans="1:1" x14ac:dyDescent="0.2">
      <c r="A5329"/>
    </row>
    <row r="5330" spans="1:1" x14ac:dyDescent="0.2">
      <c r="A5330"/>
    </row>
    <row r="5331" spans="1:1" x14ac:dyDescent="0.2">
      <c r="A5331"/>
    </row>
    <row r="5332" spans="1:1" x14ac:dyDescent="0.2">
      <c r="A5332"/>
    </row>
    <row r="5333" spans="1:1" x14ac:dyDescent="0.2">
      <c r="A5333"/>
    </row>
    <row r="5334" spans="1:1" x14ac:dyDescent="0.2">
      <c r="A5334"/>
    </row>
    <row r="5335" spans="1:1" x14ac:dyDescent="0.2">
      <c r="A5335"/>
    </row>
    <row r="5336" spans="1:1" x14ac:dyDescent="0.2">
      <c r="A5336"/>
    </row>
    <row r="5337" spans="1:1" x14ac:dyDescent="0.2">
      <c r="A5337"/>
    </row>
    <row r="5338" spans="1:1" x14ac:dyDescent="0.2">
      <c r="A5338"/>
    </row>
    <row r="5339" spans="1:1" x14ac:dyDescent="0.2">
      <c r="A5339"/>
    </row>
    <row r="5340" spans="1:1" x14ac:dyDescent="0.2">
      <c r="A5340"/>
    </row>
    <row r="5341" spans="1:1" x14ac:dyDescent="0.2">
      <c r="A5341"/>
    </row>
    <row r="5342" spans="1:1" x14ac:dyDescent="0.2">
      <c r="A5342"/>
    </row>
    <row r="5343" spans="1:1" x14ac:dyDescent="0.2">
      <c r="A5343"/>
    </row>
    <row r="5344" spans="1:1" x14ac:dyDescent="0.2">
      <c r="A5344"/>
    </row>
    <row r="5345" spans="1:1" x14ac:dyDescent="0.2">
      <c r="A5345"/>
    </row>
    <row r="5346" spans="1:1" x14ac:dyDescent="0.2">
      <c r="A5346"/>
    </row>
    <row r="5347" spans="1:1" x14ac:dyDescent="0.2">
      <c r="A5347"/>
    </row>
    <row r="5348" spans="1:1" x14ac:dyDescent="0.2">
      <c r="A5348"/>
    </row>
    <row r="5349" spans="1:1" x14ac:dyDescent="0.2">
      <c r="A5349"/>
    </row>
    <row r="5350" spans="1:1" x14ac:dyDescent="0.2">
      <c r="A5350"/>
    </row>
    <row r="5351" spans="1:1" x14ac:dyDescent="0.2">
      <c r="A5351"/>
    </row>
    <row r="5352" spans="1:1" x14ac:dyDescent="0.2">
      <c r="A5352"/>
    </row>
    <row r="5353" spans="1:1" x14ac:dyDescent="0.2">
      <c r="A5353"/>
    </row>
    <row r="5354" spans="1:1" x14ac:dyDescent="0.2">
      <c r="A5354"/>
    </row>
    <row r="5355" spans="1:1" x14ac:dyDescent="0.2">
      <c r="A5355"/>
    </row>
    <row r="5356" spans="1:1" x14ac:dyDescent="0.2">
      <c r="A5356"/>
    </row>
    <row r="5357" spans="1:1" x14ac:dyDescent="0.2">
      <c r="A5357"/>
    </row>
    <row r="5358" spans="1:1" x14ac:dyDescent="0.2">
      <c r="A5358"/>
    </row>
    <row r="5359" spans="1:1" x14ac:dyDescent="0.2">
      <c r="A5359"/>
    </row>
    <row r="5360" spans="1:1" x14ac:dyDescent="0.2">
      <c r="A5360"/>
    </row>
    <row r="5361" spans="1:1" x14ac:dyDescent="0.2">
      <c r="A5361"/>
    </row>
    <row r="5362" spans="1:1" x14ac:dyDescent="0.2">
      <c r="A5362"/>
    </row>
    <row r="5363" spans="1:1" x14ac:dyDescent="0.2">
      <c r="A5363"/>
    </row>
    <row r="5364" spans="1:1" x14ac:dyDescent="0.2">
      <c r="A5364"/>
    </row>
    <row r="5365" spans="1:1" x14ac:dyDescent="0.2">
      <c r="A5365"/>
    </row>
    <row r="5366" spans="1:1" x14ac:dyDescent="0.2">
      <c r="A5366"/>
    </row>
    <row r="5367" spans="1:1" x14ac:dyDescent="0.2">
      <c r="A5367"/>
    </row>
    <row r="5368" spans="1:1" x14ac:dyDescent="0.2">
      <c r="A5368"/>
    </row>
    <row r="5369" spans="1:1" x14ac:dyDescent="0.2">
      <c r="A5369"/>
    </row>
    <row r="5370" spans="1:1" x14ac:dyDescent="0.2">
      <c r="A5370"/>
    </row>
    <row r="5371" spans="1:1" x14ac:dyDescent="0.2">
      <c r="A5371"/>
    </row>
    <row r="5372" spans="1:1" x14ac:dyDescent="0.2">
      <c r="A5372"/>
    </row>
    <row r="5373" spans="1:1" x14ac:dyDescent="0.2">
      <c r="A5373"/>
    </row>
    <row r="5374" spans="1:1" x14ac:dyDescent="0.2">
      <c r="A5374"/>
    </row>
    <row r="5375" spans="1:1" x14ac:dyDescent="0.2">
      <c r="A5375"/>
    </row>
    <row r="5376" spans="1:1" x14ac:dyDescent="0.2">
      <c r="A5376"/>
    </row>
    <row r="5377" spans="1:1" x14ac:dyDescent="0.2">
      <c r="A5377"/>
    </row>
    <row r="5378" spans="1:1" x14ac:dyDescent="0.2">
      <c r="A5378"/>
    </row>
    <row r="5379" spans="1:1" x14ac:dyDescent="0.2">
      <c r="A5379"/>
    </row>
    <row r="5380" spans="1:1" x14ac:dyDescent="0.2">
      <c r="A5380"/>
    </row>
    <row r="5381" spans="1:1" x14ac:dyDescent="0.2">
      <c r="A5381"/>
    </row>
    <row r="5382" spans="1:1" x14ac:dyDescent="0.2">
      <c r="A5382"/>
    </row>
    <row r="5383" spans="1:1" x14ac:dyDescent="0.2">
      <c r="A5383"/>
    </row>
    <row r="5384" spans="1:1" x14ac:dyDescent="0.2">
      <c r="A5384"/>
    </row>
    <row r="5385" spans="1:1" x14ac:dyDescent="0.2">
      <c r="A5385"/>
    </row>
    <row r="5386" spans="1:1" x14ac:dyDescent="0.2">
      <c r="A5386"/>
    </row>
    <row r="5387" spans="1:1" x14ac:dyDescent="0.2">
      <c r="A5387"/>
    </row>
    <row r="5388" spans="1:1" x14ac:dyDescent="0.2">
      <c r="A5388"/>
    </row>
    <row r="5389" spans="1:1" x14ac:dyDescent="0.2">
      <c r="A5389"/>
    </row>
    <row r="5390" spans="1:1" x14ac:dyDescent="0.2">
      <c r="A5390"/>
    </row>
    <row r="5391" spans="1:1" x14ac:dyDescent="0.2">
      <c r="A5391"/>
    </row>
    <row r="5392" spans="1:1" x14ac:dyDescent="0.2">
      <c r="A5392"/>
    </row>
    <row r="5393" spans="1:1" x14ac:dyDescent="0.2">
      <c r="A5393"/>
    </row>
    <row r="5394" spans="1:1" x14ac:dyDescent="0.2">
      <c r="A5394"/>
    </row>
    <row r="5395" spans="1:1" x14ac:dyDescent="0.2">
      <c r="A5395"/>
    </row>
    <row r="5396" spans="1:1" x14ac:dyDescent="0.2">
      <c r="A5396"/>
    </row>
    <row r="5397" spans="1:1" x14ac:dyDescent="0.2">
      <c r="A5397"/>
    </row>
    <row r="5398" spans="1:1" x14ac:dyDescent="0.2">
      <c r="A5398"/>
    </row>
    <row r="5399" spans="1:1" x14ac:dyDescent="0.2">
      <c r="A5399"/>
    </row>
    <row r="5400" spans="1:1" x14ac:dyDescent="0.2">
      <c r="A5400"/>
    </row>
    <row r="5401" spans="1:1" x14ac:dyDescent="0.2">
      <c r="A5401"/>
    </row>
    <row r="5402" spans="1:1" x14ac:dyDescent="0.2">
      <c r="A5402"/>
    </row>
    <row r="5403" spans="1:1" x14ac:dyDescent="0.2">
      <c r="A5403"/>
    </row>
    <row r="5404" spans="1:1" x14ac:dyDescent="0.2">
      <c r="A5404"/>
    </row>
    <row r="5405" spans="1:1" x14ac:dyDescent="0.2">
      <c r="A5405"/>
    </row>
    <row r="5406" spans="1:1" x14ac:dyDescent="0.2">
      <c r="A5406"/>
    </row>
    <row r="5407" spans="1:1" x14ac:dyDescent="0.2">
      <c r="A5407"/>
    </row>
    <row r="5408" spans="1:1" x14ac:dyDescent="0.2">
      <c r="A5408"/>
    </row>
    <row r="5409" spans="1:1" x14ac:dyDescent="0.2">
      <c r="A5409"/>
    </row>
    <row r="5410" spans="1:1" x14ac:dyDescent="0.2">
      <c r="A5410"/>
    </row>
    <row r="5411" spans="1:1" x14ac:dyDescent="0.2">
      <c r="A5411"/>
    </row>
    <row r="5412" spans="1:1" x14ac:dyDescent="0.2">
      <c r="A5412"/>
    </row>
    <row r="5413" spans="1:1" x14ac:dyDescent="0.2">
      <c r="A5413"/>
    </row>
    <row r="5414" spans="1:1" x14ac:dyDescent="0.2">
      <c r="A5414"/>
    </row>
    <row r="5415" spans="1:1" x14ac:dyDescent="0.2">
      <c r="A5415"/>
    </row>
    <row r="5416" spans="1:1" x14ac:dyDescent="0.2">
      <c r="A5416"/>
    </row>
    <row r="5417" spans="1:1" x14ac:dyDescent="0.2">
      <c r="A5417"/>
    </row>
    <row r="5418" spans="1:1" x14ac:dyDescent="0.2">
      <c r="A5418"/>
    </row>
    <row r="5419" spans="1:1" x14ac:dyDescent="0.2">
      <c r="A5419"/>
    </row>
    <row r="5420" spans="1:1" x14ac:dyDescent="0.2">
      <c r="A5420"/>
    </row>
    <row r="5421" spans="1:1" x14ac:dyDescent="0.2">
      <c r="A5421"/>
    </row>
    <row r="5422" spans="1:1" x14ac:dyDescent="0.2">
      <c r="A5422"/>
    </row>
    <row r="5423" spans="1:1" x14ac:dyDescent="0.2">
      <c r="A5423"/>
    </row>
    <row r="5424" spans="1:1" x14ac:dyDescent="0.2">
      <c r="A5424"/>
    </row>
    <row r="5425" spans="1:1" x14ac:dyDescent="0.2">
      <c r="A5425"/>
    </row>
    <row r="5426" spans="1:1" x14ac:dyDescent="0.2">
      <c r="A5426"/>
    </row>
    <row r="5427" spans="1:1" x14ac:dyDescent="0.2">
      <c r="A5427"/>
    </row>
    <row r="5428" spans="1:1" x14ac:dyDescent="0.2">
      <c r="A5428"/>
    </row>
    <row r="5429" spans="1:1" x14ac:dyDescent="0.2">
      <c r="A5429"/>
    </row>
    <row r="5430" spans="1:1" x14ac:dyDescent="0.2">
      <c r="A5430"/>
    </row>
    <row r="5431" spans="1:1" x14ac:dyDescent="0.2">
      <c r="A5431"/>
    </row>
    <row r="5432" spans="1:1" x14ac:dyDescent="0.2">
      <c r="A5432"/>
    </row>
    <row r="5433" spans="1:1" x14ac:dyDescent="0.2">
      <c r="A5433"/>
    </row>
    <row r="5434" spans="1:1" x14ac:dyDescent="0.2">
      <c r="A5434"/>
    </row>
    <row r="5435" spans="1:1" x14ac:dyDescent="0.2">
      <c r="A5435"/>
    </row>
    <row r="5436" spans="1:1" x14ac:dyDescent="0.2">
      <c r="A5436"/>
    </row>
    <row r="5437" spans="1:1" x14ac:dyDescent="0.2">
      <c r="A5437"/>
    </row>
    <row r="5438" spans="1:1" x14ac:dyDescent="0.2">
      <c r="A5438"/>
    </row>
    <row r="5439" spans="1:1" x14ac:dyDescent="0.2">
      <c r="A5439"/>
    </row>
    <row r="5440" spans="1:1" x14ac:dyDescent="0.2">
      <c r="A5440"/>
    </row>
    <row r="5441" spans="1:1" x14ac:dyDescent="0.2">
      <c r="A5441"/>
    </row>
    <row r="5442" spans="1:1" x14ac:dyDescent="0.2">
      <c r="A5442"/>
    </row>
    <row r="5443" spans="1:1" x14ac:dyDescent="0.2">
      <c r="A5443"/>
    </row>
    <row r="5444" spans="1:1" x14ac:dyDescent="0.2">
      <c r="A5444"/>
    </row>
    <row r="5445" spans="1:1" x14ac:dyDescent="0.2">
      <c r="A5445"/>
    </row>
    <row r="5446" spans="1:1" x14ac:dyDescent="0.2">
      <c r="A5446"/>
    </row>
    <row r="5447" spans="1:1" x14ac:dyDescent="0.2">
      <c r="A5447"/>
    </row>
    <row r="5448" spans="1:1" x14ac:dyDescent="0.2">
      <c r="A5448"/>
    </row>
    <row r="5449" spans="1:1" x14ac:dyDescent="0.2">
      <c r="A5449"/>
    </row>
    <row r="5450" spans="1:1" x14ac:dyDescent="0.2">
      <c r="A5450"/>
    </row>
    <row r="5451" spans="1:1" x14ac:dyDescent="0.2">
      <c r="A5451"/>
    </row>
    <row r="5452" spans="1:1" x14ac:dyDescent="0.2">
      <c r="A5452"/>
    </row>
    <row r="5453" spans="1:1" x14ac:dyDescent="0.2">
      <c r="A5453"/>
    </row>
    <row r="5454" spans="1:1" x14ac:dyDescent="0.2">
      <c r="A5454"/>
    </row>
    <row r="5455" spans="1:1" x14ac:dyDescent="0.2">
      <c r="A5455"/>
    </row>
    <row r="5456" spans="1:1" x14ac:dyDescent="0.2">
      <c r="A5456"/>
    </row>
  </sheetData>
  <sheetProtection algorithmName="SHA-512" hashValue="a20q9hGast+VWiQ+FuedAv4zHF5yasB9EFjFdD7K+cPjeoLUIubgi7euLH1Q0Vi9S3dWLAdWDgBw/cIL32FLkw==" saltValue="Coj0SH2rTjW0qjpEmmUy/A==" spinCount="100000" sheet="1" objects="1" scenarios="1" formatCells="0" selectLockedCells="1"/>
  <mergeCells count="194">
    <mergeCell ref="B9:H9"/>
    <mergeCell ref="I9:K9"/>
    <mergeCell ref="B13:K13"/>
    <mergeCell ref="G48:I48"/>
    <mergeCell ref="J48:K48"/>
    <mergeCell ref="J51:K51"/>
    <mergeCell ref="J52:K52"/>
    <mergeCell ref="J53:K53"/>
    <mergeCell ref="B51:D51"/>
    <mergeCell ref="G51:I51"/>
    <mergeCell ref="G53:I53"/>
    <mergeCell ref="J24:K24"/>
    <mergeCell ref="J25:K25"/>
    <mergeCell ref="J26:K26"/>
    <mergeCell ref="B25:C25"/>
    <mergeCell ref="B26:C26"/>
    <mergeCell ref="B27:C27"/>
    <mergeCell ref="B28:C28"/>
    <mergeCell ref="B29:C29"/>
    <mergeCell ref="B53:D53"/>
    <mergeCell ref="B96:K96"/>
    <mergeCell ref="B77:K77"/>
    <mergeCell ref="J79:K79"/>
    <mergeCell ref="J80:K80"/>
    <mergeCell ref="J81:K81"/>
    <mergeCell ref="B86:D86"/>
    <mergeCell ref="B87:D87"/>
    <mergeCell ref="B88:D88"/>
    <mergeCell ref="B92:K94"/>
    <mergeCell ref="B95:D95"/>
    <mergeCell ref="J95:K95"/>
    <mergeCell ref="E95:H95"/>
    <mergeCell ref="E81:G81"/>
    <mergeCell ref="B81:D81"/>
    <mergeCell ref="J78:K78"/>
    <mergeCell ref="E79:G79"/>
    <mergeCell ref="B78:D78"/>
    <mergeCell ref="B79:D79"/>
    <mergeCell ref="E80:G80"/>
    <mergeCell ref="E78:G78"/>
    <mergeCell ref="B98:K99"/>
    <mergeCell ref="A1:L1"/>
    <mergeCell ref="A2:L2"/>
    <mergeCell ref="G35:I35"/>
    <mergeCell ref="J35:K35"/>
    <mergeCell ref="G42:I42"/>
    <mergeCell ref="J42:K42"/>
    <mergeCell ref="E90:K90"/>
    <mergeCell ref="B90:D90"/>
    <mergeCell ref="B91:K91"/>
    <mergeCell ref="G58:I58"/>
    <mergeCell ref="J58:K58"/>
    <mergeCell ref="G64:I64"/>
    <mergeCell ref="J64:K64"/>
    <mergeCell ref="J66:K66"/>
    <mergeCell ref="G66:I66"/>
    <mergeCell ref="G68:I68"/>
    <mergeCell ref="J68:K68"/>
    <mergeCell ref="B59:C59"/>
    <mergeCell ref="B62:K62"/>
    <mergeCell ref="D59:E59"/>
    <mergeCell ref="B52:D52"/>
    <mergeCell ref="G28:J28"/>
    <mergeCell ref="G52:I52"/>
    <mergeCell ref="B69:K69"/>
    <mergeCell ref="B89:D89"/>
    <mergeCell ref="E89:K89"/>
    <mergeCell ref="B80:D80"/>
    <mergeCell ref="G60:I60"/>
    <mergeCell ref="G61:I61"/>
    <mergeCell ref="J63:K63"/>
    <mergeCell ref="D60:E60"/>
    <mergeCell ref="B84:K84"/>
    <mergeCell ref="B85:D85"/>
    <mergeCell ref="E85:K85"/>
    <mergeCell ref="E86:K86"/>
    <mergeCell ref="E87:K87"/>
    <mergeCell ref="E88:K88"/>
    <mergeCell ref="H78:I78"/>
    <mergeCell ref="H79:I79"/>
    <mergeCell ref="H80:I80"/>
    <mergeCell ref="J65:K65"/>
    <mergeCell ref="J67:K67"/>
    <mergeCell ref="B67:C67"/>
    <mergeCell ref="B63:C63"/>
    <mergeCell ref="B68:C68"/>
    <mergeCell ref="B65:C65"/>
    <mergeCell ref="D61:E61"/>
    <mergeCell ref="B61:C61"/>
    <mergeCell ref="D63:E63"/>
    <mergeCell ref="D65:E65"/>
    <mergeCell ref="D67:E67"/>
    <mergeCell ref="G63:I63"/>
    <mergeCell ref="G65:I65"/>
    <mergeCell ref="B54:D54"/>
    <mergeCell ref="G54:I54"/>
    <mergeCell ref="G29:K29"/>
    <mergeCell ref="G34:I34"/>
    <mergeCell ref="J54:K54"/>
    <mergeCell ref="B58:D58"/>
    <mergeCell ref="G59:I59"/>
    <mergeCell ref="B60:C60"/>
    <mergeCell ref="B48:D48"/>
    <mergeCell ref="B49:D49"/>
    <mergeCell ref="B50:D50"/>
    <mergeCell ref="D25:E25"/>
    <mergeCell ref="D26:E26"/>
    <mergeCell ref="D27:E27"/>
    <mergeCell ref="D28:E28"/>
    <mergeCell ref="D29:E29"/>
    <mergeCell ref="B33:D33"/>
    <mergeCell ref="B40:D40"/>
    <mergeCell ref="J41:K41"/>
    <mergeCell ref="J43:K43"/>
    <mergeCell ref="G47:I47"/>
    <mergeCell ref="G41:I41"/>
    <mergeCell ref="G43:I43"/>
    <mergeCell ref="G37:I37"/>
    <mergeCell ref="G44:I44"/>
    <mergeCell ref="G40:I40"/>
    <mergeCell ref="G67:I67"/>
    <mergeCell ref="G49:I49"/>
    <mergeCell ref="B18:C18"/>
    <mergeCell ref="B19:C19"/>
    <mergeCell ref="E39:K39"/>
    <mergeCell ref="G33:I33"/>
    <mergeCell ref="J18:K18"/>
    <mergeCell ref="E6:J6"/>
    <mergeCell ref="B7:D7"/>
    <mergeCell ref="G30:K30"/>
    <mergeCell ref="G24:I24"/>
    <mergeCell ref="B6:D6"/>
    <mergeCell ref="G20:J20"/>
    <mergeCell ref="B16:C16"/>
    <mergeCell ref="B17:C17"/>
    <mergeCell ref="D20:E20"/>
    <mergeCell ref="D21:E21"/>
    <mergeCell ref="B20:C20"/>
    <mergeCell ref="B21:C21"/>
    <mergeCell ref="J16:K16"/>
    <mergeCell ref="J17:K17"/>
    <mergeCell ref="F10:K10"/>
    <mergeCell ref="B10:D10"/>
    <mergeCell ref="B11:E11"/>
    <mergeCell ref="F11:G11"/>
    <mergeCell ref="J33:K33"/>
    <mergeCell ref="B100:K101"/>
    <mergeCell ref="B42:D42"/>
    <mergeCell ref="B43:D43"/>
    <mergeCell ref="G36:I36"/>
    <mergeCell ref="B34:D34"/>
    <mergeCell ref="B35:D35"/>
    <mergeCell ref="B36:D36"/>
    <mergeCell ref="G25:I25"/>
    <mergeCell ref="G26:I26"/>
    <mergeCell ref="J49:K49"/>
    <mergeCell ref="B44:D44"/>
    <mergeCell ref="B47:D47"/>
    <mergeCell ref="B30:E30"/>
    <mergeCell ref="B39:D39"/>
    <mergeCell ref="G27:I27"/>
    <mergeCell ref="J27:K27"/>
    <mergeCell ref="B56:K56"/>
    <mergeCell ref="J59:K59"/>
    <mergeCell ref="J60:K60"/>
    <mergeCell ref="J61:K61"/>
    <mergeCell ref="J47:K47"/>
    <mergeCell ref="J34:K34"/>
    <mergeCell ref="J36:K36"/>
    <mergeCell ref="J40:K40"/>
    <mergeCell ref="B70:K70"/>
    <mergeCell ref="B71:K72"/>
    <mergeCell ref="B73:K73"/>
    <mergeCell ref="B74:K75"/>
    <mergeCell ref="M1:U1"/>
    <mergeCell ref="B97:K97"/>
    <mergeCell ref="B83:K83"/>
    <mergeCell ref="B41:D41"/>
    <mergeCell ref="B37:D37"/>
    <mergeCell ref="G19:I19"/>
    <mergeCell ref="J19:K19"/>
    <mergeCell ref="G16:I16"/>
    <mergeCell ref="H11:K11"/>
    <mergeCell ref="D24:E24"/>
    <mergeCell ref="B24:C24"/>
    <mergeCell ref="B3:D3"/>
    <mergeCell ref="B4:D4"/>
    <mergeCell ref="E7:J7"/>
    <mergeCell ref="D16:E16"/>
    <mergeCell ref="D17:E17"/>
    <mergeCell ref="D18:E18"/>
    <mergeCell ref="D19:E19"/>
    <mergeCell ref="B8:E8"/>
    <mergeCell ref="F8:I8"/>
  </mergeCells>
  <conditionalFormatting sqref="J34:K35 E34:E36">
    <cfRule type="expression" dxfId="73" priority="115">
      <formula>$E$33=$M$6</formula>
    </cfRule>
  </conditionalFormatting>
  <conditionalFormatting sqref="J33:K33">
    <cfRule type="expression" dxfId="72" priority="112">
      <formula>$E$33="other"</formula>
    </cfRule>
  </conditionalFormatting>
  <conditionalFormatting sqref="J40:K40">
    <cfRule type="expression" dxfId="71" priority="109">
      <formula>E40="other"</formula>
    </cfRule>
  </conditionalFormatting>
  <conditionalFormatting sqref="J43:K43">
    <cfRule type="expression" dxfId="70" priority="108">
      <formula>J42="other"</formula>
    </cfRule>
  </conditionalFormatting>
  <conditionalFormatting sqref="J51:K53">
    <cfRule type="expression" dxfId="69" priority="107">
      <formula>E51="Other"</formula>
    </cfRule>
  </conditionalFormatting>
  <conditionalFormatting sqref="J47:K47">
    <cfRule type="expression" dxfId="68" priority="104">
      <formula>E47="Other"</formula>
    </cfRule>
  </conditionalFormatting>
  <conditionalFormatting sqref="J54:K54">
    <cfRule type="expression" dxfId="67" priority="103">
      <formula>E54="Other"</formula>
    </cfRule>
  </conditionalFormatting>
  <conditionalFormatting sqref="J49:K49">
    <cfRule type="expression" dxfId="66" priority="100">
      <formula>E49="Yes"</formula>
    </cfRule>
  </conditionalFormatting>
  <conditionalFormatting sqref="J63:K63">
    <cfRule type="expression" dxfId="65" priority="99">
      <formula>D63="Other"</formula>
    </cfRule>
  </conditionalFormatting>
  <conditionalFormatting sqref="J59:K59">
    <cfRule type="expression" dxfId="64" priority="94">
      <formula>D59="Other"</formula>
    </cfRule>
  </conditionalFormatting>
  <conditionalFormatting sqref="J60:K60">
    <cfRule type="expression" dxfId="63" priority="91">
      <formula>D60="Other"</formula>
    </cfRule>
  </conditionalFormatting>
  <conditionalFormatting sqref="J61:K61">
    <cfRule type="expression" dxfId="62" priority="90">
      <formula>D61="Other"</formula>
    </cfRule>
  </conditionalFormatting>
  <conditionalFormatting sqref="G30:K30">
    <cfRule type="expression" dxfId="61" priority="85">
      <formula>$K$28="yes"</formula>
    </cfRule>
  </conditionalFormatting>
  <conditionalFormatting sqref="G29:K29">
    <cfRule type="expression" dxfId="60" priority="84">
      <formula>$K$28="yes"</formula>
    </cfRule>
  </conditionalFormatting>
  <conditionalFormatting sqref="G59:I59">
    <cfRule type="expression" dxfId="59" priority="83">
      <formula>D59="other"</formula>
    </cfRule>
  </conditionalFormatting>
  <conditionalFormatting sqref="G60:I60">
    <cfRule type="expression" dxfId="58" priority="82">
      <formula>D60="other"</formula>
    </cfRule>
  </conditionalFormatting>
  <conditionalFormatting sqref="G65:I65">
    <cfRule type="expression" dxfId="57" priority="81">
      <formula>D65="other"</formula>
    </cfRule>
  </conditionalFormatting>
  <conditionalFormatting sqref="G67:I67">
    <cfRule type="expression" dxfId="56" priority="80">
      <formula>D67="other"</formula>
    </cfRule>
  </conditionalFormatting>
  <conditionalFormatting sqref="G61:I61">
    <cfRule type="expression" dxfId="55" priority="79">
      <formula>D61="other"</formula>
    </cfRule>
  </conditionalFormatting>
  <conditionalFormatting sqref="G63:I63">
    <cfRule type="expression" dxfId="54" priority="78">
      <formula>D63="other"</formula>
    </cfRule>
  </conditionalFormatting>
  <conditionalFormatting sqref="G49:I49">
    <cfRule type="expression" dxfId="53" priority="77">
      <formula>$E$49="Yes"</formula>
    </cfRule>
  </conditionalFormatting>
  <conditionalFormatting sqref="G51:I51">
    <cfRule type="expression" dxfId="52" priority="76">
      <formula>E51="other"</formula>
    </cfRule>
  </conditionalFormatting>
  <conditionalFormatting sqref="G52:I52">
    <cfRule type="expression" dxfId="51" priority="75">
      <formula>E52="other"</formula>
    </cfRule>
  </conditionalFormatting>
  <conditionalFormatting sqref="G53:I53">
    <cfRule type="expression" dxfId="50" priority="74">
      <formula>E53="other"</formula>
    </cfRule>
  </conditionalFormatting>
  <conditionalFormatting sqref="G54:I54">
    <cfRule type="expression" dxfId="49" priority="73">
      <formula>E54="other"</formula>
    </cfRule>
  </conditionalFormatting>
  <conditionalFormatting sqref="G33:I33">
    <cfRule type="expression" dxfId="48" priority="72">
      <formula>$E$33="other"</formula>
    </cfRule>
  </conditionalFormatting>
  <conditionalFormatting sqref="G36:H36 G43:I43">
    <cfRule type="expression" dxfId="47" priority="71">
      <formula>J35="other"</formula>
    </cfRule>
  </conditionalFormatting>
  <conditionalFormatting sqref="J35:K35">
    <cfRule type="expression" dxfId="46" priority="68">
      <formula>$J$35="Not Qualified"</formula>
    </cfRule>
  </conditionalFormatting>
  <conditionalFormatting sqref="E86:K90">
    <cfRule type="containsText" dxfId="45" priority="67" operator="containsText" text="failed">
      <formula>NOT(ISERROR(SEARCH("failed",E86)))</formula>
    </cfRule>
  </conditionalFormatting>
  <conditionalFormatting sqref="G40:I40">
    <cfRule type="expression" dxfId="44" priority="65">
      <formula>$E$40="other"</formula>
    </cfRule>
  </conditionalFormatting>
  <conditionalFormatting sqref="B36:D36">
    <cfRule type="expression" dxfId="43" priority="60">
      <formula>$E$34="Powder Coat"</formula>
    </cfRule>
  </conditionalFormatting>
  <conditionalFormatting sqref="B43:D43">
    <cfRule type="expression" dxfId="42" priority="58">
      <formula>$E$41="Powder Coat"</formula>
    </cfRule>
  </conditionalFormatting>
  <conditionalFormatting sqref="E43">
    <cfRule type="expression" dxfId="41" priority="57">
      <formula>$E$41="Powder Coat"</formula>
    </cfRule>
  </conditionalFormatting>
  <conditionalFormatting sqref="E86:K86">
    <cfRule type="expression" dxfId="40" priority="56">
      <formula>$B$86=""</formula>
    </cfRule>
  </conditionalFormatting>
  <conditionalFormatting sqref="B98:K99">
    <cfRule type="expression" dxfId="39" priority="52">
      <formula>$E$90="Conditional - Follow up required to complete qualification"</formula>
    </cfRule>
    <cfRule type="expression" dxfId="38" priority="53">
      <formula>$E$88="Follow up required, see below."</formula>
    </cfRule>
    <cfRule type="expression" dxfId="37" priority="54">
      <formula>$E$87="Follow up required, see below."</formula>
    </cfRule>
    <cfRule type="expression" dxfId="36" priority="55">
      <formula>$E$86="Follow up required, see below."</formula>
    </cfRule>
  </conditionalFormatting>
  <conditionalFormatting sqref="J65:K65">
    <cfRule type="expression" dxfId="35" priority="51">
      <formula>D65="Other"</formula>
    </cfRule>
  </conditionalFormatting>
  <conditionalFormatting sqref="J67:K67">
    <cfRule type="expression" dxfId="34" priority="50">
      <formula>D67="Other"</formula>
    </cfRule>
  </conditionalFormatting>
  <conditionalFormatting sqref="B100:K101">
    <cfRule type="expression" dxfId="33" priority="49">
      <formula>$E$89="Not Compliant"</formula>
    </cfRule>
  </conditionalFormatting>
  <conditionalFormatting sqref="E87:K87">
    <cfRule type="expression" dxfId="32" priority="48">
      <formula>$B$87=""</formula>
    </cfRule>
  </conditionalFormatting>
  <conditionalFormatting sqref="E88:K88">
    <cfRule type="expression" dxfId="31" priority="47">
      <formula>$B$88=""</formula>
    </cfRule>
  </conditionalFormatting>
  <conditionalFormatting sqref="I36">
    <cfRule type="expression" dxfId="30" priority="118">
      <formula>L35="other"</formula>
    </cfRule>
  </conditionalFormatting>
  <conditionalFormatting sqref="E39:K39">
    <cfRule type="expression" dxfId="29" priority="43">
      <formula>$F$8="JDM F17 Level 1"</formula>
    </cfRule>
  </conditionalFormatting>
  <conditionalFormatting sqref="J36:K36">
    <cfRule type="expression" dxfId="28" priority="25">
      <formula>J35="other"</formula>
    </cfRule>
  </conditionalFormatting>
  <conditionalFormatting sqref="D59:E61">
    <cfRule type="expression" dxfId="27" priority="24">
      <formula>$F$8=$P$6</formula>
    </cfRule>
  </conditionalFormatting>
  <conditionalFormatting sqref="E58 J58">
    <cfRule type="expression" dxfId="26" priority="23">
      <formula>$F$8=$P$6</formula>
    </cfRule>
  </conditionalFormatting>
  <conditionalFormatting sqref="J48:K48">
    <cfRule type="expression" dxfId="25" priority="22">
      <formula>E48="Other"</formula>
    </cfRule>
  </conditionalFormatting>
  <conditionalFormatting sqref="G48:I48">
    <cfRule type="expression" dxfId="24" priority="21">
      <formula>E48="other"</formula>
    </cfRule>
  </conditionalFormatting>
  <conditionalFormatting sqref="B89:K89">
    <cfRule type="expression" dxfId="23" priority="20">
      <formula>$F$8=$P$6</formula>
    </cfRule>
  </conditionalFormatting>
  <conditionalFormatting sqref="F10">
    <cfRule type="expression" dxfId="22" priority="19">
      <formula>$E$10="Other"</formula>
    </cfRule>
  </conditionalFormatting>
  <conditionalFormatting sqref="F11:G11">
    <cfRule type="expression" dxfId="21" priority="13">
      <formula>$E$10=$P$10</formula>
    </cfRule>
    <cfRule type="expression" dxfId="20" priority="14">
      <formula>$E$10=$P$11</formula>
    </cfRule>
  </conditionalFormatting>
  <conditionalFormatting sqref="B11:E11">
    <cfRule type="expression" dxfId="19" priority="9">
      <formula>$E$10=$P$10</formula>
    </cfRule>
    <cfRule type="expression" dxfId="18" priority="10">
      <formula>$E$10=$P$11</formula>
    </cfRule>
  </conditionalFormatting>
  <conditionalFormatting sqref="E36">
    <cfRule type="expression" dxfId="17" priority="8">
      <formula>$E$34="Powder Coat"</formula>
    </cfRule>
  </conditionalFormatting>
  <conditionalFormatting sqref="E41:E44 J41:K42 J44:K44">
    <cfRule type="expression" dxfId="16" priority="138">
      <formula>$E$40=$M$14</formula>
    </cfRule>
  </conditionalFormatting>
  <conditionalFormatting sqref="E37 J37">
    <cfRule type="expression" dxfId="15" priority="141">
      <formula>$E$32=$M$12</formula>
    </cfRule>
  </conditionalFormatting>
  <conditionalFormatting sqref="K44">
    <cfRule type="expression" dxfId="14" priority="143">
      <formula>$E$40=$M$14</formula>
    </cfRule>
  </conditionalFormatting>
  <conditionalFormatting sqref="N88:O97">
    <cfRule type="containsText" dxfId="13" priority="4" operator="containsText" text="No">
      <formula>NOT(ISERROR(SEARCH("No",N88)))</formula>
    </cfRule>
  </conditionalFormatting>
  <conditionalFormatting sqref="N99:O99">
    <cfRule type="containsText" dxfId="12" priority="3" operator="containsText" text="No">
      <formula>NOT(ISERROR(SEARCH("No",N99)))</formula>
    </cfRule>
  </conditionalFormatting>
  <conditionalFormatting sqref="B71:K72">
    <cfRule type="expression" dxfId="11" priority="2">
      <formula>$B$70=$P$68</formula>
    </cfRule>
  </conditionalFormatting>
  <conditionalFormatting sqref="B70:K70">
    <cfRule type="expression" dxfId="10" priority="1">
      <formula>$B$70=$P$68</formula>
    </cfRule>
  </conditionalFormatting>
  <dataValidations count="29">
    <dataValidation type="date" allowBlank="1" showInputMessage="1" showErrorMessage="1" sqref="J5" xr:uid="{00000000-0002-0000-0100-000000000000}">
      <formula1>R24</formula1>
      <formula2>R25</formula2>
    </dataValidation>
    <dataValidation type="list" allowBlank="1" showInputMessage="1" showErrorMessage="1" sqref="E89:K89" xr:uid="{00000000-0002-0000-0100-000001000000}">
      <formula1>$R$50:$R$54</formula1>
    </dataValidation>
    <dataValidation type="list" allowBlank="1" showInputMessage="1" showErrorMessage="1" sqref="D63:E63 D67:E67 D65:E65" xr:uid="{00000000-0002-0000-0100-000002000000}">
      <formula1>$M$55:$M$61</formula1>
    </dataValidation>
    <dataValidation type="list" allowBlank="1" showInputMessage="1" showErrorMessage="1" sqref="D59:E59" xr:uid="{00000000-0002-0000-0100-000003000000}">
      <formula1>$M$63:$M$64</formula1>
    </dataValidation>
    <dataValidation type="list" allowBlank="1" showInputMessage="1" showErrorMessage="1" sqref="D60:E61" xr:uid="{00000000-0002-0000-0100-000004000000}">
      <formula1>$M$66:$M$67</formula1>
    </dataValidation>
    <dataValidation type="list" allowBlank="1" showInputMessage="1" showErrorMessage="1" sqref="E34 E41" xr:uid="{00000000-0002-0000-0100-000005000000}">
      <formula1>$M$22:$M$27</formula1>
    </dataValidation>
    <dataValidation type="list" allowBlank="1" showInputMessage="1" showErrorMessage="1" sqref="E47" xr:uid="{00000000-0002-0000-0100-000006000000}">
      <formula1>$N$45:$N$63</formula1>
    </dataValidation>
    <dataValidation type="list" allowBlank="1" showInputMessage="1" showErrorMessage="1" sqref="E49:E50 K28 K20 F11" xr:uid="{00000000-0002-0000-0100-000007000000}">
      <formula1>$N$4:$N$5</formula1>
    </dataValidation>
    <dataValidation type="list" allowBlank="1" showInputMessage="1" showErrorMessage="1" sqref="E51" xr:uid="{00000000-0002-0000-0100-000008000000}">
      <formula1>$N$15:$N$19</formula1>
    </dataValidation>
    <dataValidation type="list" allowBlank="1" showInputMessage="1" showErrorMessage="1" sqref="E52" xr:uid="{00000000-0002-0000-0100-000009000000}">
      <formula1>$N$22:$N$26</formula1>
    </dataValidation>
    <dataValidation type="list" allowBlank="1" showInputMessage="1" showErrorMessage="1" sqref="E54" xr:uid="{00000000-0002-0000-0100-00000A000000}">
      <formula1>$N$37:$N$41</formula1>
    </dataValidation>
    <dataValidation type="list" allowBlank="1" showInputMessage="1" showErrorMessage="1" sqref="F8:I8" xr:uid="{00000000-0002-0000-0100-00000B000000}">
      <formula1>$P$4:$P$6</formula1>
    </dataValidation>
    <dataValidation type="list" allowBlank="1" showInputMessage="1" showErrorMessage="1" sqref="J34:K34 J41:K41" xr:uid="{00000000-0002-0000-0100-00000C000000}">
      <formula1>$M$29:$M$34</formula1>
    </dataValidation>
    <dataValidation type="list" allowBlank="1" showInputMessage="1" showErrorMessage="1" sqref="K37 K44" xr:uid="{00000000-0002-0000-0100-00000D000000}">
      <formula1>"select, °F  ,°C"</formula1>
    </dataValidation>
    <dataValidation type="list" allowBlank="1" showInputMessage="1" showErrorMessage="1" sqref="E53" xr:uid="{00000000-0002-0000-0100-00000E000000}">
      <formula1>$N$30:$N$34</formula1>
    </dataValidation>
    <dataValidation type="list" allowBlank="1" showInputMessage="1" showErrorMessage="1" sqref="I9:K9" xr:uid="{00000000-0002-0000-0100-00000F000000}">
      <formula1>$P$16:$P$18</formula1>
    </dataValidation>
    <dataValidation type="list" allowBlank="1" showInputMessage="1" showErrorMessage="1" sqref="E86:K88" xr:uid="{00000000-0002-0000-0100-000010000000}">
      <formula1>$R$30:$R$36</formula1>
    </dataValidation>
    <dataValidation type="list" allowBlank="1" showInputMessage="1" showErrorMessage="1" sqref="E90:K90" xr:uid="{00000000-0002-0000-0100-000011000000}">
      <formula1>$R$37:$R$41</formula1>
    </dataValidation>
    <dataValidation type="list" allowBlank="1" showInputMessage="1" showErrorMessage="1" sqref="E48" xr:uid="{00000000-0002-0000-0100-000012000000}">
      <formula1>$N$8:$N$12</formula1>
    </dataValidation>
    <dataValidation type="list" allowBlank="1" showInputMessage="1" showErrorMessage="1" sqref="E10" xr:uid="{00000000-0002-0000-0100-000013000000}">
      <formula1>$P$9:$P$11</formula1>
    </dataValidation>
    <dataValidation allowBlank="1" showInputMessage="1" showErrorMessage="1" prompt="List the John Deere unit that will be consuming painted product with this paint process.  If this affects multiple units, list the highest volume unit or division." sqref="E6:J6" xr:uid="{00000000-0002-0000-0100-000014000000}"/>
    <dataValidation allowBlank="1" showInputMessage="1" showErrorMessage="1" prompt="List the primary supply management and/or quality engineering contact at John Deere.  If multiple units are affected, a supply base manager may be listed." sqref="E7:J7" xr:uid="{00000000-0002-0000-0100-000015000000}"/>
    <dataValidation allowBlank="1" showInputMessage="1" showErrorMessage="1" prompt="List the supplier that is directly supply the painted product to John Deere (tier 1 supplier).  The supplier listed in this field must have a supplier number assigned by John Deere." sqref="D16:E16" xr:uid="{00000000-0002-0000-0100-000016000000}"/>
    <dataValidation allowBlank="1" showInputMessage="1" showErrorMessage="1" prompt="Enter the supplier number assigned by John Deere.  Suppliers can look up their supplier number in JD Supply Network._x000a_(https://jdsn.deere.com)" sqref="J16:K16" xr:uid="{00000000-0002-0000-0100-000017000000}"/>
    <dataValidation allowBlank="1" showInputMessage="1" showErrorMessage="1" prompt="List the dwell time (in minutes) for production parts in the cure oven." sqref="E37" xr:uid="{00000000-0002-0000-0100-000018000000}"/>
    <dataValidation allowBlank="1" showInputMessage="1" showErrorMessage="1" prompt="Enter oven set point, and then select the units (°C or °F)" sqref="J37" xr:uid="{00000000-0002-0000-0100-000019000000}"/>
    <dataValidation type="list" allowBlank="1" showInputMessage="1" showErrorMessage="1" sqref="J42 J35" xr:uid="{00000000-0002-0000-0100-00001A000000}">
      <formula1>$M$38:$M$53</formula1>
    </dataValidation>
    <dataValidation type="list" allowBlank="1" showInputMessage="1" showErrorMessage="1" sqref="E33" xr:uid="{00000000-0002-0000-0100-00001B000000}">
      <formula1>$M$6:$M$12</formula1>
    </dataValidation>
    <dataValidation type="list" allowBlank="1" showInputMessage="1" showErrorMessage="1" sqref="E40" xr:uid="{00000000-0002-0000-0100-00001C000000}">
      <formula1>$M$14:$M$20</formula1>
    </dataValidation>
  </dataValidations>
  <pageMargins left="0.4" right="0.4" top="0.8" bottom="0.48958333333333298" header="0.2" footer="0.3"/>
  <pageSetup orientation="portrait" horizontalDpi="300" r:id="rId1"/>
  <headerFooter>
    <oddHeader>&amp;L&amp;G&amp;R&amp;G</oddHeader>
    <oddFooter>&amp;LControlled copies are maintained by John Deere MTIC.  All other copies are considered uncontrolled.
&amp;F&amp;R&amp;A &amp;P of &amp;N</oddFooter>
  </headerFooter>
  <rowBreaks count="1" manualBreakCount="1">
    <brk id="54"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8"/>
  <sheetViews>
    <sheetView view="pageLayout" zoomScaleNormal="100" workbookViewId="0">
      <selection activeCell="E5" sqref="E5"/>
    </sheetView>
  </sheetViews>
  <sheetFormatPr defaultRowHeight="12.75" x14ac:dyDescent="0.2"/>
  <cols>
    <col min="1" max="1" width="0.42578125" style="1" customWidth="1"/>
    <col min="2" max="2" width="22.7109375" style="1" customWidth="1"/>
    <col min="3" max="3" width="25.85546875" style="1" customWidth="1"/>
    <col min="4" max="7" width="5.28515625" style="1" customWidth="1"/>
    <col min="8" max="11" width="4.5703125" style="1" customWidth="1"/>
    <col min="12" max="12" width="6.28515625" style="1" customWidth="1"/>
    <col min="13" max="13" width="10.85546875" style="1" customWidth="1"/>
    <col min="14" max="14" width="18.85546875" style="1" customWidth="1"/>
    <col min="15" max="15" width="24.85546875" style="1" hidden="1" customWidth="1"/>
    <col min="16" max="16" width="9.140625" style="1" hidden="1" customWidth="1"/>
    <col min="17" max="17" width="10.5703125" style="1" hidden="1" customWidth="1"/>
    <col min="18" max="19" width="9.140625" style="1" hidden="1" customWidth="1"/>
    <col min="20" max="257" width="9.140625" style="1"/>
    <col min="258" max="258" width="24.7109375" style="1" customWidth="1"/>
    <col min="259" max="259" width="18.42578125" style="1" customWidth="1"/>
    <col min="260" max="263" width="5.42578125" style="1" customWidth="1"/>
    <col min="264" max="267" width="5.140625" style="1" customWidth="1"/>
    <col min="268" max="268" width="7.42578125" style="1" customWidth="1"/>
    <col min="269" max="269" width="11.140625" style="1" customWidth="1"/>
    <col min="270" max="513" width="9.140625" style="1"/>
    <col min="514" max="514" width="24.7109375" style="1" customWidth="1"/>
    <col min="515" max="515" width="18.42578125" style="1" customWidth="1"/>
    <col min="516" max="519" width="5.42578125" style="1" customWidth="1"/>
    <col min="520" max="523" width="5.140625" style="1" customWidth="1"/>
    <col min="524" max="524" width="7.42578125" style="1" customWidth="1"/>
    <col min="525" max="525" width="11.140625" style="1" customWidth="1"/>
    <col min="526" max="769" width="9.140625" style="1"/>
    <col min="770" max="770" width="24.7109375" style="1" customWidth="1"/>
    <col min="771" max="771" width="18.42578125" style="1" customWidth="1"/>
    <col min="772" max="775" width="5.42578125" style="1" customWidth="1"/>
    <col min="776" max="779" width="5.140625" style="1" customWidth="1"/>
    <col min="780" max="780" width="7.42578125" style="1" customWidth="1"/>
    <col min="781" max="781" width="11.140625" style="1" customWidth="1"/>
    <col min="782" max="1025" width="9.140625" style="1"/>
    <col min="1026" max="1026" width="24.7109375" style="1" customWidth="1"/>
    <col min="1027" max="1027" width="18.42578125" style="1" customWidth="1"/>
    <col min="1028" max="1031" width="5.42578125" style="1" customWidth="1"/>
    <col min="1032" max="1035" width="5.140625" style="1" customWidth="1"/>
    <col min="1036" max="1036" width="7.42578125" style="1" customWidth="1"/>
    <col min="1037" max="1037" width="11.140625" style="1" customWidth="1"/>
    <col min="1038" max="1281" width="9.140625" style="1"/>
    <col min="1282" max="1282" width="24.7109375" style="1" customWidth="1"/>
    <col min="1283" max="1283" width="18.42578125" style="1" customWidth="1"/>
    <col min="1284" max="1287" width="5.42578125" style="1" customWidth="1"/>
    <col min="1288" max="1291" width="5.140625" style="1" customWidth="1"/>
    <col min="1292" max="1292" width="7.42578125" style="1" customWidth="1"/>
    <col min="1293" max="1293" width="11.140625" style="1" customWidth="1"/>
    <col min="1294" max="1537" width="9.140625" style="1"/>
    <col min="1538" max="1538" width="24.7109375" style="1" customWidth="1"/>
    <col min="1539" max="1539" width="18.42578125" style="1" customWidth="1"/>
    <col min="1540" max="1543" width="5.42578125" style="1" customWidth="1"/>
    <col min="1544" max="1547" width="5.140625" style="1" customWidth="1"/>
    <col min="1548" max="1548" width="7.42578125" style="1" customWidth="1"/>
    <col min="1549" max="1549" width="11.140625" style="1" customWidth="1"/>
    <col min="1550" max="1793" width="9.140625" style="1"/>
    <col min="1794" max="1794" width="24.7109375" style="1" customWidth="1"/>
    <col min="1795" max="1795" width="18.42578125" style="1" customWidth="1"/>
    <col min="1796" max="1799" width="5.42578125" style="1" customWidth="1"/>
    <col min="1800" max="1803" width="5.140625" style="1" customWidth="1"/>
    <col min="1804" max="1804" width="7.42578125" style="1" customWidth="1"/>
    <col min="1805" max="1805" width="11.140625" style="1" customWidth="1"/>
    <col min="1806" max="2049" width="9.140625" style="1"/>
    <col min="2050" max="2050" width="24.7109375" style="1" customWidth="1"/>
    <col min="2051" max="2051" width="18.42578125" style="1" customWidth="1"/>
    <col min="2052" max="2055" width="5.42578125" style="1" customWidth="1"/>
    <col min="2056" max="2059" width="5.140625" style="1" customWidth="1"/>
    <col min="2060" max="2060" width="7.42578125" style="1" customWidth="1"/>
    <col min="2061" max="2061" width="11.140625" style="1" customWidth="1"/>
    <col min="2062" max="2305" width="9.140625" style="1"/>
    <col min="2306" max="2306" width="24.7109375" style="1" customWidth="1"/>
    <col min="2307" max="2307" width="18.42578125" style="1" customWidth="1"/>
    <col min="2308" max="2311" width="5.42578125" style="1" customWidth="1"/>
    <col min="2312" max="2315" width="5.140625" style="1" customWidth="1"/>
    <col min="2316" max="2316" width="7.42578125" style="1" customWidth="1"/>
    <col min="2317" max="2317" width="11.140625" style="1" customWidth="1"/>
    <col min="2318" max="2561" width="9.140625" style="1"/>
    <col min="2562" max="2562" width="24.7109375" style="1" customWidth="1"/>
    <col min="2563" max="2563" width="18.42578125" style="1" customWidth="1"/>
    <col min="2564" max="2567" width="5.42578125" style="1" customWidth="1"/>
    <col min="2568" max="2571" width="5.140625" style="1" customWidth="1"/>
    <col min="2572" max="2572" width="7.42578125" style="1" customWidth="1"/>
    <col min="2573" max="2573" width="11.140625" style="1" customWidth="1"/>
    <col min="2574" max="2817" width="9.140625" style="1"/>
    <col min="2818" max="2818" width="24.7109375" style="1" customWidth="1"/>
    <col min="2819" max="2819" width="18.42578125" style="1" customWidth="1"/>
    <col min="2820" max="2823" width="5.42578125" style="1" customWidth="1"/>
    <col min="2824" max="2827" width="5.140625" style="1" customWidth="1"/>
    <col min="2828" max="2828" width="7.42578125" style="1" customWidth="1"/>
    <col min="2829" max="2829" width="11.140625" style="1" customWidth="1"/>
    <col min="2830" max="3073" width="9.140625" style="1"/>
    <col min="3074" max="3074" width="24.7109375" style="1" customWidth="1"/>
    <col min="3075" max="3075" width="18.42578125" style="1" customWidth="1"/>
    <col min="3076" max="3079" width="5.42578125" style="1" customWidth="1"/>
    <col min="3080" max="3083" width="5.140625" style="1" customWidth="1"/>
    <col min="3084" max="3084" width="7.42578125" style="1" customWidth="1"/>
    <col min="3085" max="3085" width="11.140625" style="1" customWidth="1"/>
    <col min="3086" max="3329" width="9.140625" style="1"/>
    <col min="3330" max="3330" width="24.7109375" style="1" customWidth="1"/>
    <col min="3331" max="3331" width="18.42578125" style="1" customWidth="1"/>
    <col min="3332" max="3335" width="5.42578125" style="1" customWidth="1"/>
    <col min="3336" max="3339" width="5.140625" style="1" customWidth="1"/>
    <col min="3340" max="3340" width="7.42578125" style="1" customWidth="1"/>
    <col min="3341" max="3341" width="11.140625" style="1" customWidth="1"/>
    <col min="3342" max="3585" width="9.140625" style="1"/>
    <col min="3586" max="3586" width="24.7109375" style="1" customWidth="1"/>
    <col min="3587" max="3587" width="18.42578125" style="1" customWidth="1"/>
    <col min="3588" max="3591" width="5.42578125" style="1" customWidth="1"/>
    <col min="3592" max="3595" width="5.140625" style="1" customWidth="1"/>
    <col min="3596" max="3596" width="7.42578125" style="1" customWidth="1"/>
    <col min="3597" max="3597" width="11.140625" style="1" customWidth="1"/>
    <col min="3598" max="3841" width="9.140625" style="1"/>
    <col min="3842" max="3842" width="24.7109375" style="1" customWidth="1"/>
    <col min="3843" max="3843" width="18.42578125" style="1" customWidth="1"/>
    <col min="3844" max="3847" width="5.42578125" style="1" customWidth="1"/>
    <col min="3848" max="3851" width="5.140625" style="1" customWidth="1"/>
    <col min="3852" max="3852" width="7.42578125" style="1" customWidth="1"/>
    <col min="3853" max="3853" width="11.140625" style="1" customWidth="1"/>
    <col min="3854" max="4097" width="9.140625" style="1"/>
    <col min="4098" max="4098" width="24.7109375" style="1" customWidth="1"/>
    <col min="4099" max="4099" width="18.42578125" style="1" customWidth="1"/>
    <col min="4100" max="4103" width="5.42578125" style="1" customWidth="1"/>
    <col min="4104" max="4107" width="5.140625" style="1" customWidth="1"/>
    <col min="4108" max="4108" width="7.42578125" style="1" customWidth="1"/>
    <col min="4109" max="4109" width="11.140625" style="1" customWidth="1"/>
    <col min="4110" max="4353" width="9.140625" style="1"/>
    <col min="4354" max="4354" width="24.7109375" style="1" customWidth="1"/>
    <col min="4355" max="4355" width="18.42578125" style="1" customWidth="1"/>
    <col min="4356" max="4359" width="5.42578125" style="1" customWidth="1"/>
    <col min="4360" max="4363" width="5.140625" style="1" customWidth="1"/>
    <col min="4364" max="4364" width="7.42578125" style="1" customWidth="1"/>
    <col min="4365" max="4365" width="11.140625" style="1" customWidth="1"/>
    <col min="4366" max="4609" width="9.140625" style="1"/>
    <col min="4610" max="4610" width="24.7109375" style="1" customWidth="1"/>
    <col min="4611" max="4611" width="18.42578125" style="1" customWidth="1"/>
    <col min="4612" max="4615" width="5.42578125" style="1" customWidth="1"/>
    <col min="4616" max="4619" width="5.140625" style="1" customWidth="1"/>
    <col min="4620" max="4620" width="7.42578125" style="1" customWidth="1"/>
    <col min="4621" max="4621" width="11.140625" style="1" customWidth="1"/>
    <col min="4622" max="4865" width="9.140625" style="1"/>
    <col min="4866" max="4866" width="24.7109375" style="1" customWidth="1"/>
    <col min="4867" max="4867" width="18.42578125" style="1" customWidth="1"/>
    <col min="4868" max="4871" width="5.42578125" style="1" customWidth="1"/>
    <col min="4872" max="4875" width="5.140625" style="1" customWidth="1"/>
    <col min="4876" max="4876" width="7.42578125" style="1" customWidth="1"/>
    <col min="4877" max="4877" width="11.140625" style="1" customWidth="1"/>
    <col min="4878" max="5121" width="9.140625" style="1"/>
    <col min="5122" max="5122" width="24.7109375" style="1" customWidth="1"/>
    <col min="5123" max="5123" width="18.42578125" style="1" customWidth="1"/>
    <col min="5124" max="5127" width="5.42578125" style="1" customWidth="1"/>
    <col min="5128" max="5131" width="5.140625" style="1" customWidth="1"/>
    <col min="5132" max="5132" width="7.42578125" style="1" customWidth="1"/>
    <col min="5133" max="5133" width="11.140625" style="1" customWidth="1"/>
    <col min="5134" max="5377" width="9.140625" style="1"/>
    <col min="5378" max="5378" width="24.7109375" style="1" customWidth="1"/>
    <col min="5379" max="5379" width="18.42578125" style="1" customWidth="1"/>
    <col min="5380" max="5383" width="5.42578125" style="1" customWidth="1"/>
    <col min="5384" max="5387" width="5.140625" style="1" customWidth="1"/>
    <col min="5388" max="5388" width="7.42578125" style="1" customWidth="1"/>
    <col min="5389" max="5389" width="11.140625" style="1" customWidth="1"/>
    <col min="5390" max="5633" width="9.140625" style="1"/>
    <col min="5634" max="5634" width="24.7109375" style="1" customWidth="1"/>
    <col min="5635" max="5635" width="18.42578125" style="1" customWidth="1"/>
    <col min="5636" max="5639" width="5.42578125" style="1" customWidth="1"/>
    <col min="5640" max="5643" width="5.140625" style="1" customWidth="1"/>
    <col min="5644" max="5644" width="7.42578125" style="1" customWidth="1"/>
    <col min="5645" max="5645" width="11.140625" style="1" customWidth="1"/>
    <col min="5646" max="5889" width="9.140625" style="1"/>
    <col min="5890" max="5890" width="24.7109375" style="1" customWidth="1"/>
    <col min="5891" max="5891" width="18.42578125" style="1" customWidth="1"/>
    <col min="5892" max="5895" width="5.42578125" style="1" customWidth="1"/>
    <col min="5896" max="5899" width="5.140625" style="1" customWidth="1"/>
    <col min="5900" max="5900" width="7.42578125" style="1" customWidth="1"/>
    <col min="5901" max="5901" width="11.140625" style="1" customWidth="1"/>
    <col min="5902" max="6145" width="9.140625" style="1"/>
    <col min="6146" max="6146" width="24.7109375" style="1" customWidth="1"/>
    <col min="6147" max="6147" width="18.42578125" style="1" customWidth="1"/>
    <col min="6148" max="6151" width="5.42578125" style="1" customWidth="1"/>
    <col min="6152" max="6155" width="5.140625" style="1" customWidth="1"/>
    <col min="6156" max="6156" width="7.42578125" style="1" customWidth="1"/>
    <col min="6157" max="6157" width="11.140625" style="1" customWidth="1"/>
    <col min="6158" max="6401" width="9.140625" style="1"/>
    <col min="6402" max="6402" width="24.7109375" style="1" customWidth="1"/>
    <col min="6403" max="6403" width="18.42578125" style="1" customWidth="1"/>
    <col min="6404" max="6407" width="5.42578125" style="1" customWidth="1"/>
    <col min="6408" max="6411" width="5.140625" style="1" customWidth="1"/>
    <col min="6412" max="6412" width="7.42578125" style="1" customWidth="1"/>
    <col min="6413" max="6413" width="11.140625" style="1" customWidth="1"/>
    <col min="6414" max="6657" width="9.140625" style="1"/>
    <col min="6658" max="6658" width="24.7109375" style="1" customWidth="1"/>
    <col min="6659" max="6659" width="18.42578125" style="1" customWidth="1"/>
    <col min="6660" max="6663" width="5.42578125" style="1" customWidth="1"/>
    <col min="6664" max="6667" width="5.140625" style="1" customWidth="1"/>
    <col min="6668" max="6668" width="7.42578125" style="1" customWidth="1"/>
    <col min="6669" max="6669" width="11.140625" style="1" customWidth="1"/>
    <col min="6670" max="6913" width="9.140625" style="1"/>
    <col min="6914" max="6914" width="24.7109375" style="1" customWidth="1"/>
    <col min="6915" max="6915" width="18.42578125" style="1" customWidth="1"/>
    <col min="6916" max="6919" width="5.42578125" style="1" customWidth="1"/>
    <col min="6920" max="6923" width="5.140625" style="1" customWidth="1"/>
    <col min="6924" max="6924" width="7.42578125" style="1" customWidth="1"/>
    <col min="6925" max="6925" width="11.140625" style="1" customWidth="1"/>
    <col min="6926" max="7169" width="9.140625" style="1"/>
    <col min="7170" max="7170" width="24.7109375" style="1" customWidth="1"/>
    <col min="7171" max="7171" width="18.42578125" style="1" customWidth="1"/>
    <col min="7172" max="7175" width="5.42578125" style="1" customWidth="1"/>
    <col min="7176" max="7179" width="5.140625" style="1" customWidth="1"/>
    <col min="7180" max="7180" width="7.42578125" style="1" customWidth="1"/>
    <col min="7181" max="7181" width="11.140625" style="1" customWidth="1"/>
    <col min="7182" max="7425" width="9.140625" style="1"/>
    <col min="7426" max="7426" width="24.7109375" style="1" customWidth="1"/>
    <col min="7427" max="7427" width="18.42578125" style="1" customWidth="1"/>
    <col min="7428" max="7431" width="5.42578125" style="1" customWidth="1"/>
    <col min="7432" max="7435" width="5.140625" style="1" customWidth="1"/>
    <col min="7436" max="7436" width="7.42578125" style="1" customWidth="1"/>
    <col min="7437" max="7437" width="11.140625" style="1" customWidth="1"/>
    <col min="7438" max="7681" width="9.140625" style="1"/>
    <col min="7682" max="7682" width="24.7109375" style="1" customWidth="1"/>
    <col min="7683" max="7683" width="18.42578125" style="1" customWidth="1"/>
    <col min="7684" max="7687" width="5.42578125" style="1" customWidth="1"/>
    <col min="7688" max="7691" width="5.140625" style="1" customWidth="1"/>
    <col min="7692" max="7692" width="7.42578125" style="1" customWidth="1"/>
    <col min="7693" max="7693" width="11.140625" style="1" customWidth="1"/>
    <col min="7694" max="7937" width="9.140625" style="1"/>
    <col min="7938" max="7938" width="24.7109375" style="1" customWidth="1"/>
    <col min="7939" max="7939" width="18.42578125" style="1" customWidth="1"/>
    <col min="7940" max="7943" width="5.42578125" style="1" customWidth="1"/>
    <col min="7944" max="7947" width="5.140625" style="1" customWidth="1"/>
    <col min="7948" max="7948" width="7.42578125" style="1" customWidth="1"/>
    <col min="7949" max="7949" width="11.140625" style="1" customWidth="1"/>
    <col min="7950" max="8193" width="9.140625" style="1"/>
    <col min="8194" max="8194" width="24.7109375" style="1" customWidth="1"/>
    <col min="8195" max="8195" width="18.42578125" style="1" customWidth="1"/>
    <col min="8196" max="8199" width="5.42578125" style="1" customWidth="1"/>
    <col min="8200" max="8203" width="5.140625" style="1" customWidth="1"/>
    <col min="8204" max="8204" width="7.42578125" style="1" customWidth="1"/>
    <col min="8205" max="8205" width="11.140625" style="1" customWidth="1"/>
    <col min="8206" max="8449" width="9.140625" style="1"/>
    <col min="8450" max="8450" width="24.7109375" style="1" customWidth="1"/>
    <col min="8451" max="8451" width="18.42578125" style="1" customWidth="1"/>
    <col min="8452" max="8455" width="5.42578125" style="1" customWidth="1"/>
    <col min="8456" max="8459" width="5.140625" style="1" customWidth="1"/>
    <col min="8460" max="8460" width="7.42578125" style="1" customWidth="1"/>
    <col min="8461" max="8461" width="11.140625" style="1" customWidth="1"/>
    <col min="8462" max="8705" width="9.140625" style="1"/>
    <col min="8706" max="8706" width="24.7109375" style="1" customWidth="1"/>
    <col min="8707" max="8707" width="18.42578125" style="1" customWidth="1"/>
    <col min="8708" max="8711" width="5.42578125" style="1" customWidth="1"/>
    <col min="8712" max="8715" width="5.140625" style="1" customWidth="1"/>
    <col min="8716" max="8716" width="7.42578125" style="1" customWidth="1"/>
    <col min="8717" max="8717" width="11.140625" style="1" customWidth="1"/>
    <col min="8718" max="8961" width="9.140625" style="1"/>
    <col min="8962" max="8962" width="24.7109375" style="1" customWidth="1"/>
    <col min="8963" max="8963" width="18.42578125" style="1" customWidth="1"/>
    <col min="8964" max="8967" width="5.42578125" style="1" customWidth="1"/>
    <col min="8968" max="8971" width="5.140625" style="1" customWidth="1"/>
    <col min="8972" max="8972" width="7.42578125" style="1" customWidth="1"/>
    <col min="8973" max="8973" width="11.140625" style="1" customWidth="1"/>
    <col min="8974" max="9217" width="9.140625" style="1"/>
    <col min="9218" max="9218" width="24.7109375" style="1" customWidth="1"/>
    <col min="9219" max="9219" width="18.42578125" style="1" customWidth="1"/>
    <col min="9220" max="9223" width="5.42578125" style="1" customWidth="1"/>
    <col min="9224" max="9227" width="5.140625" style="1" customWidth="1"/>
    <col min="9228" max="9228" width="7.42578125" style="1" customWidth="1"/>
    <col min="9229" max="9229" width="11.140625" style="1" customWidth="1"/>
    <col min="9230" max="9473" width="9.140625" style="1"/>
    <col min="9474" max="9474" width="24.7109375" style="1" customWidth="1"/>
    <col min="9475" max="9475" width="18.42578125" style="1" customWidth="1"/>
    <col min="9476" max="9479" width="5.42578125" style="1" customWidth="1"/>
    <col min="9480" max="9483" width="5.140625" style="1" customWidth="1"/>
    <col min="9484" max="9484" width="7.42578125" style="1" customWidth="1"/>
    <col min="9485" max="9485" width="11.140625" style="1" customWidth="1"/>
    <col min="9486" max="9729" width="9.140625" style="1"/>
    <col min="9730" max="9730" width="24.7109375" style="1" customWidth="1"/>
    <col min="9731" max="9731" width="18.42578125" style="1" customWidth="1"/>
    <col min="9732" max="9735" width="5.42578125" style="1" customWidth="1"/>
    <col min="9736" max="9739" width="5.140625" style="1" customWidth="1"/>
    <col min="9740" max="9740" width="7.42578125" style="1" customWidth="1"/>
    <col min="9741" max="9741" width="11.140625" style="1" customWidth="1"/>
    <col min="9742" max="9985" width="9.140625" style="1"/>
    <col min="9986" max="9986" width="24.7109375" style="1" customWidth="1"/>
    <col min="9987" max="9987" width="18.42578125" style="1" customWidth="1"/>
    <col min="9988" max="9991" width="5.42578125" style="1" customWidth="1"/>
    <col min="9992" max="9995" width="5.140625" style="1" customWidth="1"/>
    <col min="9996" max="9996" width="7.42578125" style="1" customWidth="1"/>
    <col min="9997" max="9997" width="11.140625" style="1" customWidth="1"/>
    <col min="9998" max="10241" width="9.140625" style="1"/>
    <col min="10242" max="10242" width="24.7109375" style="1" customWidth="1"/>
    <col min="10243" max="10243" width="18.42578125" style="1" customWidth="1"/>
    <col min="10244" max="10247" width="5.42578125" style="1" customWidth="1"/>
    <col min="10248" max="10251" width="5.140625" style="1" customWidth="1"/>
    <col min="10252" max="10252" width="7.42578125" style="1" customWidth="1"/>
    <col min="10253" max="10253" width="11.140625" style="1" customWidth="1"/>
    <col min="10254" max="10497" width="9.140625" style="1"/>
    <col min="10498" max="10498" width="24.7109375" style="1" customWidth="1"/>
    <col min="10499" max="10499" width="18.42578125" style="1" customWidth="1"/>
    <col min="10500" max="10503" width="5.42578125" style="1" customWidth="1"/>
    <col min="10504" max="10507" width="5.140625" style="1" customWidth="1"/>
    <col min="10508" max="10508" width="7.42578125" style="1" customWidth="1"/>
    <col min="10509" max="10509" width="11.140625" style="1" customWidth="1"/>
    <col min="10510" max="10753" width="9.140625" style="1"/>
    <col min="10754" max="10754" width="24.7109375" style="1" customWidth="1"/>
    <col min="10755" max="10755" width="18.42578125" style="1" customWidth="1"/>
    <col min="10756" max="10759" width="5.42578125" style="1" customWidth="1"/>
    <col min="10760" max="10763" width="5.140625" style="1" customWidth="1"/>
    <col min="10764" max="10764" width="7.42578125" style="1" customWidth="1"/>
    <col min="10765" max="10765" width="11.140625" style="1" customWidth="1"/>
    <col min="10766" max="11009" width="9.140625" style="1"/>
    <col min="11010" max="11010" width="24.7109375" style="1" customWidth="1"/>
    <col min="11011" max="11011" width="18.42578125" style="1" customWidth="1"/>
    <col min="11012" max="11015" width="5.42578125" style="1" customWidth="1"/>
    <col min="11016" max="11019" width="5.140625" style="1" customWidth="1"/>
    <col min="11020" max="11020" width="7.42578125" style="1" customWidth="1"/>
    <col min="11021" max="11021" width="11.140625" style="1" customWidth="1"/>
    <col min="11022" max="11265" width="9.140625" style="1"/>
    <col min="11266" max="11266" width="24.7109375" style="1" customWidth="1"/>
    <col min="11267" max="11267" width="18.42578125" style="1" customWidth="1"/>
    <col min="11268" max="11271" width="5.42578125" style="1" customWidth="1"/>
    <col min="11272" max="11275" width="5.140625" style="1" customWidth="1"/>
    <col min="11276" max="11276" width="7.42578125" style="1" customWidth="1"/>
    <col min="11277" max="11277" width="11.140625" style="1" customWidth="1"/>
    <col min="11278" max="11521" width="9.140625" style="1"/>
    <col min="11522" max="11522" width="24.7109375" style="1" customWidth="1"/>
    <col min="11523" max="11523" width="18.42578125" style="1" customWidth="1"/>
    <col min="11524" max="11527" width="5.42578125" style="1" customWidth="1"/>
    <col min="11528" max="11531" width="5.140625" style="1" customWidth="1"/>
    <col min="11532" max="11532" width="7.42578125" style="1" customWidth="1"/>
    <col min="11533" max="11533" width="11.140625" style="1" customWidth="1"/>
    <col min="11534" max="11777" width="9.140625" style="1"/>
    <col min="11778" max="11778" width="24.7109375" style="1" customWidth="1"/>
    <col min="11779" max="11779" width="18.42578125" style="1" customWidth="1"/>
    <col min="11780" max="11783" width="5.42578125" style="1" customWidth="1"/>
    <col min="11784" max="11787" width="5.140625" style="1" customWidth="1"/>
    <col min="11788" max="11788" width="7.42578125" style="1" customWidth="1"/>
    <col min="11789" max="11789" width="11.140625" style="1" customWidth="1"/>
    <col min="11790" max="12033" width="9.140625" style="1"/>
    <col min="12034" max="12034" width="24.7109375" style="1" customWidth="1"/>
    <col min="12035" max="12035" width="18.42578125" style="1" customWidth="1"/>
    <col min="12036" max="12039" width="5.42578125" style="1" customWidth="1"/>
    <col min="12040" max="12043" width="5.140625" style="1" customWidth="1"/>
    <col min="12044" max="12044" width="7.42578125" style="1" customWidth="1"/>
    <col min="12045" max="12045" width="11.140625" style="1" customWidth="1"/>
    <col min="12046" max="12289" width="9.140625" style="1"/>
    <col min="12290" max="12290" width="24.7109375" style="1" customWidth="1"/>
    <col min="12291" max="12291" width="18.42578125" style="1" customWidth="1"/>
    <col min="12292" max="12295" width="5.42578125" style="1" customWidth="1"/>
    <col min="12296" max="12299" width="5.140625" style="1" customWidth="1"/>
    <col min="12300" max="12300" width="7.42578125" style="1" customWidth="1"/>
    <col min="12301" max="12301" width="11.140625" style="1" customWidth="1"/>
    <col min="12302" max="12545" width="9.140625" style="1"/>
    <col min="12546" max="12546" width="24.7109375" style="1" customWidth="1"/>
    <col min="12547" max="12547" width="18.42578125" style="1" customWidth="1"/>
    <col min="12548" max="12551" width="5.42578125" style="1" customWidth="1"/>
    <col min="12552" max="12555" width="5.140625" style="1" customWidth="1"/>
    <col min="12556" max="12556" width="7.42578125" style="1" customWidth="1"/>
    <col min="12557" max="12557" width="11.140625" style="1" customWidth="1"/>
    <col min="12558" max="12801" width="9.140625" style="1"/>
    <col min="12802" max="12802" width="24.7109375" style="1" customWidth="1"/>
    <col min="12803" max="12803" width="18.42578125" style="1" customWidth="1"/>
    <col min="12804" max="12807" width="5.42578125" style="1" customWidth="1"/>
    <col min="12808" max="12811" width="5.140625" style="1" customWidth="1"/>
    <col min="12812" max="12812" width="7.42578125" style="1" customWidth="1"/>
    <col min="12813" max="12813" width="11.140625" style="1" customWidth="1"/>
    <col min="12814" max="13057" width="9.140625" style="1"/>
    <col min="13058" max="13058" width="24.7109375" style="1" customWidth="1"/>
    <col min="13059" max="13059" width="18.42578125" style="1" customWidth="1"/>
    <col min="13060" max="13063" width="5.42578125" style="1" customWidth="1"/>
    <col min="13064" max="13067" width="5.140625" style="1" customWidth="1"/>
    <col min="13068" max="13068" width="7.42578125" style="1" customWidth="1"/>
    <col min="13069" max="13069" width="11.140625" style="1" customWidth="1"/>
    <col min="13070" max="13313" width="9.140625" style="1"/>
    <col min="13314" max="13314" width="24.7109375" style="1" customWidth="1"/>
    <col min="13315" max="13315" width="18.42578125" style="1" customWidth="1"/>
    <col min="13316" max="13319" width="5.42578125" style="1" customWidth="1"/>
    <col min="13320" max="13323" width="5.140625" style="1" customWidth="1"/>
    <col min="13324" max="13324" width="7.42578125" style="1" customWidth="1"/>
    <col min="13325" max="13325" width="11.140625" style="1" customWidth="1"/>
    <col min="13326" max="13569" width="9.140625" style="1"/>
    <col min="13570" max="13570" width="24.7109375" style="1" customWidth="1"/>
    <col min="13571" max="13571" width="18.42578125" style="1" customWidth="1"/>
    <col min="13572" max="13575" width="5.42578125" style="1" customWidth="1"/>
    <col min="13576" max="13579" width="5.140625" style="1" customWidth="1"/>
    <col min="13580" max="13580" width="7.42578125" style="1" customWidth="1"/>
    <col min="13581" max="13581" width="11.140625" style="1" customWidth="1"/>
    <col min="13582" max="13825" width="9.140625" style="1"/>
    <col min="13826" max="13826" width="24.7109375" style="1" customWidth="1"/>
    <col min="13827" max="13827" width="18.42578125" style="1" customWidth="1"/>
    <col min="13828" max="13831" width="5.42578125" style="1" customWidth="1"/>
    <col min="13832" max="13835" width="5.140625" style="1" customWidth="1"/>
    <col min="13836" max="13836" width="7.42578125" style="1" customWidth="1"/>
    <col min="13837" max="13837" width="11.140625" style="1" customWidth="1"/>
    <col min="13838" max="14081" width="9.140625" style="1"/>
    <col min="14082" max="14082" width="24.7109375" style="1" customWidth="1"/>
    <col min="14083" max="14083" width="18.42578125" style="1" customWidth="1"/>
    <col min="14084" max="14087" width="5.42578125" style="1" customWidth="1"/>
    <col min="14088" max="14091" width="5.140625" style="1" customWidth="1"/>
    <col min="14092" max="14092" width="7.42578125" style="1" customWidth="1"/>
    <col min="14093" max="14093" width="11.140625" style="1" customWidth="1"/>
    <col min="14094" max="14337" width="9.140625" style="1"/>
    <col min="14338" max="14338" width="24.7109375" style="1" customWidth="1"/>
    <col min="14339" max="14339" width="18.42578125" style="1" customWidth="1"/>
    <col min="14340" max="14343" width="5.42578125" style="1" customWidth="1"/>
    <col min="14344" max="14347" width="5.140625" style="1" customWidth="1"/>
    <col min="14348" max="14348" width="7.42578125" style="1" customWidth="1"/>
    <col min="14349" max="14349" width="11.140625" style="1" customWidth="1"/>
    <col min="14350" max="14593" width="9.140625" style="1"/>
    <col min="14594" max="14594" width="24.7109375" style="1" customWidth="1"/>
    <col min="14595" max="14595" width="18.42578125" style="1" customWidth="1"/>
    <col min="14596" max="14599" width="5.42578125" style="1" customWidth="1"/>
    <col min="14600" max="14603" width="5.140625" style="1" customWidth="1"/>
    <col min="14604" max="14604" width="7.42578125" style="1" customWidth="1"/>
    <col min="14605" max="14605" width="11.140625" style="1" customWidth="1"/>
    <col min="14606" max="14849" width="9.140625" style="1"/>
    <col min="14850" max="14850" width="24.7109375" style="1" customWidth="1"/>
    <col min="14851" max="14851" width="18.42578125" style="1" customWidth="1"/>
    <col min="14852" max="14855" width="5.42578125" style="1" customWidth="1"/>
    <col min="14856" max="14859" width="5.140625" style="1" customWidth="1"/>
    <col min="14860" max="14860" width="7.42578125" style="1" customWidth="1"/>
    <col min="14861" max="14861" width="11.140625" style="1" customWidth="1"/>
    <col min="14862" max="15105" width="9.140625" style="1"/>
    <col min="15106" max="15106" width="24.7109375" style="1" customWidth="1"/>
    <col min="15107" max="15107" width="18.42578125" style="1" customWidth="1"/>
    <col min="15108" max="15111" width="5.42578125" style="1" customWidth="1"/>
    <col min="15112" max="15115" width="5.140625" style="1" customWidth="1"/>
    <col min="15116" max="15116" width="7.42578125" style="1" customWidth="1"/>
    <col min="15117" max="15117" width="11.140625" style="1" customWidth="1"/>
    <col min="15118" max="15361" width="9.140625" style="1"/>
    <col min="15362" max="15362" width="24.7109375" style="1" customWidth="1"/>
    <col min="15363" max="15363" width="18.42578125" style="1" customWidth="1"/>
    <col min="15364" max="15367" width="5.42578125" style="1" customWidth="1"/>
    <col min="15368" max="15371" width="5.140625" style="1" customWidth="1"/>
    <col min="15372" max="15372" width="7.42578125" style="1" customWidth="1"/>
    <col min="15373" max="15373" width="11.140625" style="1" customWidth="1"/>
    <col min="15374" max="15617" width="9.140625" style="1"/>
    <col min="15618" max="15618" width="24.7109375" style="1" customWidth="1"/>
    <col min="15619" max="15619" width="18.42578125" style="1" customWidth="1"/>
    <col min="15620" max="15623" width="5.42578125" style="1" customWidth="1"/>
    <col min="15624" max="15627" width="5.140625" style="1" customWidth="1"/>
    <col min="15628" max="15628" width="7.42578125" style="1" customWidth="1"/>
    <col min="15629" max="15629" width="11.140625" style="1" customWidth="1"/>
    <col min="15630" max="15873" width="9.140625" style="1"/>
    <col min="15874" max="15874" width="24.7109375" style="1" customWidth="1"/>
    <col min="15875" max="15875" width="18.42578125" style="1" customWidth="1"/>
    <col min="15876" max="15879" width="5.42578125" style="1" customWidth="1"/>
    <col min="15880" max="15883" width="5.140625" style="1" customWidth="1"/>
    <col min="15884" max="15884" width="7.42578125" style="1" customWidth="1"/>
    <col min="15885" max="15885" width="11.140625" style="1" customWidth="1"/>
    <col min="15886" max="16129" width="9.140625" style="1"/>
    <col min="16130" max="16130" width="24.7109375" style="1" customWidth="1"/>
    <col min="16131" max="16131" width="18.42578125" style="1" customWidth="1"/>
    <col min="16132" max="16135" width="5.42578125" style="1" customWidth="1"/>
    <col min="16136" max="16139" width="5.140625" style="1" customWidth="1"/>
    <col min="16140" max="16140" width="7.42578125" style="1" customWidth="1"/>
    <col min="16141" max="16141" width="11.140625" style="1" customWidth="1"/>
    <col min="16142" max="16384" width="9.140625" style="1"/>
  </cols>
  <sheetData>
    <row r="1" spans="1:19" x14ac:dyDescent="0.2">
      <c r="A1" s="44"/>
      <c r="B1" s="98" t="str">
        <f>IF('Process Information'!D24="", "", 'Process Information'!D24)</f>
        <v/>
      </c>
      <c r="C1" s="71"/>
      <c r="D1" s="97" t="str">
        <f>IF('Process Information'!J27="","",'Process Information'!J27)</f>
        <v/>
      </c>
      <c r="E1" s="44"/>
      <c r="F1" s="44"/>
      <c r="G1" s="44"/>
      <c r="H1" s="44"/>
      <c r="I1" s="44"/>
      <c r="K1" s="44"/>
      <c r="L1" s="44"/>
      <c r="M1" s="70" t="str">
        <f>IF('Process Information'!J35="",(IF('Process Information'!J42="","",(CONCATENATE('Process Information'!J42," Primer")))),'Process Information'!J35)</f>
        <v/>
      </c>
      <c r="O1" s="100" t="s">
        <v>297</v>
      </c>
      <c r="P1" s="101"/>
      <c r="Q1" s="101"/>
      <c r="R1" s="101"/>
      <c r="S1" s="101"/>
    </row>
    <row r="2" spans="1:19" ht="15.75" customHeight="1" thickBot="1" x14ac:dyDescent="0.25">
      <c r="A2" s="44"/>
      <c r="B2" s="44"/>
      <c r="C2" s="44"/>
      <c r="D2" s="44"/>
      <c r="E2" s="44"/>
      <c r="F2" s="44"/>
      <c r="G2" s="44"/>
      <c r="H2" s="44"/>
      <c r="I2" s="44"/>
      <c r="J2" s="44"/>
      <c r="K2" s="44"/>
      <c r="L2" s="44"/>
      <c r="M2" s="44"/>
      <c r="O2" s="101" t="str">
        <f>IF('Process Information'!F8="","",'Process Information'!F8)</f>
        <v/>
      </c>
      <c r="P2" s="101"/>
      <c r="Q2" s="101"/>
      <c r="R2" s="101"/>
      <c r="S2" s="101"/>
    </row>
    <row r="3" spans="1:19" ht="13.5" customHeight="1" thickBot="1" x14ac:dyDescent="0.25">
      <c r="A3" s="44"/>
      <c r="B3" s="425" t="s">
        <v>3</v>
      </c>
      <c r="C3" s="425" t="s">
        <v>4</v>
      </c>
      <c r="D3" s="427" t="s">
        <v>5</v>
      </c>
      <c r="E3" s="427"/>
      <c r="F3" s="427"/>
      <c r="G3" s="428"/>
      <c r="H3" s="429" t="s">
        <v>6</v>
      </c>
      <c r="I3" s="427"/>
      <c r="J3" s="427"/>
      <c r="K3" s="428"/>
      <c r="L3" s="11" t="s">
        <v>25</v>
      </c>
      <c r="M3" s="425" t="s">
        <v>7</v>
      </c>
      <c r="O3" s="101"/>
      <c r="P3" s="101" t="str">
        <f>""</f>
        <v/>
      </c>
      <c r="Q3" s="102" t="s">
        <v>17</v>
      </c>
      <c r="R3" s="102" t="s">
        <v>212</v>
      </c>
      <c r="S3" s="102" t="s">
        <v>19</v>
      </c>
    </row>
    <row r="4" spans="1:19" ht="14.25" customHeight="1" thickBot="1" x14ac:dyDescent="0.25">
      <c r="A4" s="44"/>
      <c r="B4" s="426"/>
      <c r="C4" s="426"/>
      <c r="D4" s="2" t="s">
        <v>8</v>
      </c>
      <c r="E4" s="3" t="s">
        <v>9</v>
      </c>
      <c r="F4" s="2" t="s">
        <v>10</v>
      </c>
      <c r="G4" s="2" t="s">
        <v>16</v>
      </c>
      <c r="H4" s="2" t="s">
        <v>8</v>
      </c>
      <c r="I4" s="2" t="s">
        <v>9</v>
      </c>
      <c r="J4" s="2" t="s">
        <v>10</v>
      </c>
      <c r="K4" s="2" t="s">
        <v>16</v>
      </c>
      <c r="L4" s="12" t="s">
        <v>26</v>
      </c>
      <c r="M4" s="426"/>
      <c r="O4" s="101" t="s">
        <v>25</v>
      </c>
      <c r="P4" s="101" t="s">
        <v>204</v>
      </c>
      <c r="Q4" s="102" t="s">
        <v>213</v>
      </c>
      <c r="R4" s="102" t="s">
        <v>214</v>
      </c>
      <c r="S4" s="102" t="s">
        <v>215</v>
      </c>
    </row>
    <row r="5" spans="1:19" ht="12.75" customHeight="1" thickTop="1" x14ac:dyDescent="0.2">
      <c r="A5" s="44"/>
      <c r="B5" s="418" t="str">
        <f>VLOOKUP(O2,P3:S6,2,FALSE)</f>
        <v>Salt Spray
(JDQ 115)</v>
      </c>
      <c r="C5" s="421" t="s">
        <v>18</v>
      </c>
      <c r="D5" s="14" t="str">
        <f>IF('Process Information'!F8='Process Information'!P6,"","N/R")</f>
        <v>N/R</v>
      </c>
      <c r="E5" s="14"/>
      <c r="F5" s="14"/>
      <c r="G5" s="14"/>
      <c r="H5" s="423"/>
      <c r="I5" s="423"/>
      <c r="J5" s="423"/>
      <c r="K5" s="423"/>
      <c r="L5" s="430"/>
      <c r="M5" s="424"/>
      <c r="N5" s="96"/>
      <c r="O5" s="101" t="s">
        <v>146</v>
      </c>
      <c r="P5" s="101" t="s">
        <v>205</v>
      </c>
      <c r="Q5" s="102" t="s">
        <v>216</v>
      </c>
      <c r="R5" s="102" t="s">
        <v>217</v>
      </c>
      <c r="S5" s="102" t="s">
        <v>218</v>
      </c>
    </row>
    <row r="6" spans="1:19" ht="12.75" customHeight="1" thickBot="1" x14ac:dyDescent="0.25">
      <c r="A6" s="44"/>
      <c r="B6" s="419"/>
      <c r="C6" s="422"/>
      <c r="D6" s="15" t="str">
        <f>IF('Process Information'!F8='Process Information'!P6,"","N/R")</f>
        <v>N/R</v>
      </c>
      <c r="E6" s="15"/>
      <c r="F6" s="15"/>
      <c r="G6" s="15"/>
      <c r="H6" s="424"/>
      <c r="I6" s="424"/>
      <c r="J6" s="424"/>
      <c r="K6" s="424"/>
      <c r="L6" s="430"/>
      <c r="M6" s="424"/>
      <c r="N6" s="96"/>
      <c r="O6" s="101" t="s">
        <v>147</v>
      </c>
      <c r="P6" s="101" t="s">
        <v>206</v>
      </c>
      <c r="Q6" s="102" t="s">
        <v>219</v>
      </c>
      <c r="R6" s="102" t="s">
        <v>220</v>
      </c>
      <c r="S6" s="102" t="s">
        <v>221</v>
      </c>
    </row>
    <row r="7" spans="1:19" x14ac:dyDescent="0.2">
      <c r="A7" s="44"/>
      <c r="B7" s="419"/>
      <c r="C7" s="433" t="s">
        <v>222</v>
      </c>
      <c r="D7" s="72" t="str">
        <f>IF('Process Information'!F8='Process Information'!P6,"","N/R")</f>
        <v>N/R</v>
      </c>
      <c r="E7" s="72"/>
      <c r="F7" s="14"/>
      <c r="G7" s="14"/>
      <c r="H7" s="424"/>
      <c r="I7" s="424"/>
      <c r="J7" s="424"/>
      <c r="K7" s="424"/>
      <c r="L7" s="430"/>
      <c r="M7" s="424"/>
      <c r="N7" s="96"/>
      <c r="O7" s="101"/>
      <c r="P7" s="103"/>
      <c r="Q7" s="101"/>
      <c r="R7" s="101"/>
      <c r="S7" s="101"/>
    </row>
    <row r="8" spans="1:19" ht="13.5" thickBot="1" x14ac:dyDescent="0.25">
      <c r="A8" s="44"/>
      <c r="B8" s="419"/>
      <c r="C8" s="422"/>
      <c r="D8" s="16" t="str">
        <f>IF('Process Information'!F8='Process Information'!P6,"","N/R")</f>
        <v>N/R</v>
      </c>
      <c r="E8" s="16"/>
      <c r="F8" s="15"/>
      <c r="G8" s="15"/>
      <c r="H8" s="424"/>
      <c r="I8" s="424"/>
      <c r="J8" s="424"/>
      <c r="K8" s="424"/>
      <c r="L8" s="430"/>
      <c r="M8" s="424"/>
      <c r="N8" s="96"/>
      <c r="O8" s="100" t="s">
        <v>298</v>
      </c>
      <c r="P8" s="103"/>
      <c r="Q8" s="101"/>
      <c r="R8" s="101"/>
      <c r="S8" s="101"/>
    </row>
    <row r="9" spans="1:19" x14ac:dyDescent="0.2">
      <c r="A9" s="44"/>
      <c r="B9" s="419"/>
      <c r="C9" s="433" t="s">
        <v>223</v>
      </c>
      <c r="D9" s="72" t="str">
        <f>IF('Process Information'!F8='Process Information'!P6,"","N/R")</f>
        <v>N/R</v>
      </c>
      <c r="E9" s="72"/>
      <c r="F9" s="14"/>
      <c r="G9" s="14"/>
      <c r="H9" s="424"/>
      <c r="I9" s="424"/>
      <c r="J9" s="424"/>
      <c r="K9" s="424"/>
      <c r="L9" s="430"/>
      <c r="M9" s="424"/>
      <c r="N9" s="96"/>
      <c r="O9" s="101" t="s">
        <v>224</v>
      </c>
      <c r="P9" s="103"/>
      <c r="Q9" s="101"/>
      <c r="R9" s="101"/>
      <c r="S9" s="101"/>
    </row>
    <row r="10" spans="1:19" ht="13.5" thickBot="1" x14ac:dyDescent="0.25">
      <c r="A10" s="44"/>
      <c r="B10" s="420"/>
      <c r="C10" s="422"/>
      <c r="D10" s="16" t="str">
        <f>IF('Process Information'!F8='Process Information'!P6,"","N/R")</f>
        <v>N/R</v>
      </c>
      <c r="E10" s="16"/>
      <c r="F10" s="15"/>
      <c r="G10" s="15"/>
      <c r="H10" s="432"/>
      <c r="I10" s="432"/>
      <c r="J10" s="432"/>
      <c r="K10" s="432"/>
      <c r="L10" s="431"/>
      <c r="M10" s="432"/>
      <c r="N10" s="96"/>
      <c r="O10" s="101" t="s">
        <v>177</v>
      </c>
      <c r="P10" s="103"/>
      <c r="Q10" s="101"/>
      <c r="R10" s="101"/>
      <c r="S10" s="101"/>
    </row>
    <row r="11" spans="1:19" ht="20.25" customHeight="1" thickBot="1" x14ac:dyDescent="0.25">
      <c r="A11" s="44"/>
      <c r="B11" s="434" t="str">
        <f>VLOOKUP(O2, P3:S6, 4, FALSE)</f>
        <v>Humidity Resistance
(JDQ120)</v>
      </c>
      <c r="C11" s="5" t="s">
        <v>11</v>
      </c>
      <c r="D11" s="16" t="str">
        <f>IF('Process Information'!F8='Process Information'!P6,"","N/R")</f>
        <v>N/R</v>
      </c>
      <c r="E11" s="16"/>
      <c r="F11" s="16"/>
      <c r="G11" s="16"/>
      <c r="H11" s="435"/>
      <c r="I11" s="435"/>
      <c r="J11" s="435"/>
      <c r="K11" s="435"/>
      <c r="L11" s="439"/>
      <c r="M11" s="435"/>
      <c r="N11" s="96"/>
      <c r="O11" s="101" t="s">
        <v>178</v>
      </c>
      <c r="P11" s="103"/>
      <c r="Q11" s="101"/>
      <c r="R11" s="101"/>
      <c r="S11" s="101"/>
    </row>
    <row r="12" spans="1:19" ht="20.25" customHeight="1" thickBot="1" x14ac:dyDescent="0.25">
      <c r="A12" s="44"/>
      <c r="B12" s="420"/>
      <c r="C12" s="5" t="s">
        <v>12</v>
      </c>
      <c r="D12" s="16" t="str">
        <f>IF('Process Information'!F8='Process Information'!P6,"","N/R")</f>
        <v>N/R</v>
      </c>
      <c r="E12" s="16"/>
      <c r="F12" s="16"/>
      <c r="G12" s="16"/>
      <c r="H12" s="432"/>
      <c r="I12" s="432"/>
      <c r="J12" s="432"/>
      <c r="K12" s="432"/>
      <c r="L12" s="431"/>
      <c r="M12" s="432"/>
      <c r="N12" s="96"/>
      <c r="O12" s="101"/>
      <c r="P12" s="102"/>
      <c r="Q12" s="101"/>
      <c r="R12" s="101"/>
      <c r="S12" s="101"/>
    </row>
    <row r="13" spans="1:19" ht="13.5" thickBot="1" x14ac:dyDescent="0.25">
      <c r="A13" s="44"/>
      <c r="B13" s="66" t="s">
        <v>20</v>
      </c>
      <c r="C13" s="5" t="str">
        <f>IF('Process Information'!F8='Process Information'!P6,"≥ HB","Not Required")</f>
        <v>Not Required</v>
      </c>
      <c r="D13" s="16" t="str">
        <f>IF('Process Information'!F8='Process Information'!P6,"","N/R")</f>
        <v>N/R</v>
      </c>
      <c r="E13" s="16" t="str">
        <f>IF('Process Information'!F8='Process Information'!P6,"","N/R")</f>
        <v>N/R</v>
      </c>
      <c r="F13" s="16" t="str">
        <f>IF('Process Information'!F8='Process Information'!P6,"","N/R")</f>
        <v>N/R</v>
      </c>
      <c r="G13" s="16" t="str">
        <f>IF('Process Information'!F8='Process Information'!P6,"","N/R")</f>
        <v>N/R</v>
      </c>
      <c r="H13" s="16"/>
      <c r="I13" s="16"/>
      <c r="J13" s="16"/>
      <c r="K13" s="16"/>
      <c r="L13" s="85"/>
      <c r="M13" s="16"/>
      <c r="N13" s="96"/>
      <c r="O13" s="101"/>
      <c r="P13" s="103"/>
      <c r="Q13" s="101"/>
      <c r="R13" s="101"/>
      <c r="S13" s="101"/>
    </row>
    <row r="14" spans="1:19" ht="13.5" thickBot="1" x14ac:dyDescent="0.25">
      <c r="A14" s="44"/>
      <c r="B14" s="66" t="s">
        <v>21</v>
      </c>
      <c r="C14" s="5" t="s">
        <v>225</v>
      </c>
      <c r="D14" s="16" t="str">
        <f>IF('Process Information'!F8='Process Information'!P6,"","N/R")</f>
        <v>N/R</v>
      </c>
      <c r="E14" s="16"/>
      <c r="F14" s="16"/>
      <c r="G14" s="16"/>
      <c r="H14" s="16"/>
      <c r="I14" s="16"/>
      <c r="J14" s="16"/>
      <c r="K14" s="16"/>
      <c r="L14" s="85"/>
      <c r="M14" s="16"/>
      <c r="N14" s="96"/>
      <c r="O14" s="101"/>
      <c r="P14" s="103"/>
      <c r="Q14" s="101"/>
      <c r="R14" s="101"/>
      <c r="S14" s="101"/>
    </row>
    <row r="15" spans="1:19" ht="26.25" thickBot="1" x14ac:dyDescent="0.25">
      <c r="A15" s="44"/>
      <c r="B15" s="6" t="s">
        <v>226</v>
      </c>
      <c r="C15" s="7" t="s">
        <v>13</v>
      </c>
      <c r="D15" s="17" t="str">
        <f>IF('Process Information'!F8='Process Information'!P6,"","N/R")</f>
        <v>N/R</v>
      </c>
      <c r="E15" s="17"/>
      <c r="F15" s="17"/>
      <c r="G15" s="17"/>
      <c r="H15" s="435"/>
      <c r="I15" s="435"/>
      <c r="J15" s="435"/>
      <c r="K15" s="435"/>
      <c r="L15" s="85"/>
      <c r="M15" s="16"/>
      <c r="N15" s="96"/>
      <c r="O15" s="101"/>
      <c r="P15" s="103"/>
      <c r="Q15" s="101"/>
      <c r="R15" s="101"/>
      <c r="S15" s="101"/>
    </row>
    <row r="16" spans="1:19" ht="26.25" customHeight="1" thickBot="1" x14ac:dyDescent="0.25">
      <c r="A16" s="44"/>
      <c r="B16" s="6" t="s">
        <v>227</v>
      </c>
      <c r="C16" s="8" t="s">
        <v>228</v>
      </c>
      <c r="D16" s="18" t="str">
        <f>IF('Process Information'!F8='Process Information'!P6,"","N/R")</f>
        <v>N/R</v>
      </c>
      <c r="E16" s="18" t="str">
        <f>IF('Process Information'!F8='Process Information'!P6,"","N/R")</f>
        <v>N/R</v>
      </c>
      <c r="F16" s="18" t="str">
        <f>IF('Process Information'!F8='Process Information'!P6,"","N/R")</f>
        <v>N/R</v>
      </c>
      <c r="G16" s="18" t="str">
        <f>IF('Process Information'!F8='Process Information'!P6,"","N/R")</f>
        <v>N/R</v>
      </c>
      <c r="H16" s="424"/>
      <c r="I16" s="424"/>
      <c r="J16" s="424"/>
      <c r="K16" s="432"/>
      <c r="L16" s="86"/>
      <c r="M16" s="19"/>
      <c r="N16" s="96"/>
      <c r="O16" s="101"/>
      <c r="P16" s="103"/>
      <c r="Q16" s="101"/>
      <c r="R16" s="101"/>
      <c r="S16" s="101"/>
    </row>
    <row r="17" spans="1:19" x14ac:dyDescent="0.2">
      <c r="A17" s="44"/>
      <c r="B17" s="9" t="s">
        <v>22</v>
      </c>
      <c r="C17" s="4"/>
      <c r="D17" s="436" t="str">
        <f>IF('Process Information'!F8='Process Information'!P6,"","N/R")</f>
        <v>N/R</v>
      </c>
      <c r="E17" s="436" t="str">
        <f>IF('Process Information'!F8='Process Information'!P6,"","N/R")</f>
        <v>N/R</v>
      </c>
      <c r="F17" s="436" t="str">
        <f>IF('Process Information'!F8='Process Information'!P6,"","N/R")</f>
        <v>N/R</v>
      </c>
      <c r="G17" s="436" t="str">
        <f>IF('Process Information'!F8='Process Information'!P6,"","N/R")</f>
        <v>N/R</v>
      </c>
      <c r="H17" s="435"/>
      <c r="I17" s="435"/>
      <c r="J17" s="435"/>
      <c r="K17" s="435"/>
      <c r="L17" s="439"/>
      <c r="M17" s="435"/>
      <c r="N17" s="96"/>
      <c r="O17" s="104"/>
      <c r="P17" s="103"/>
      <c r="Q17" s="101"/>
      <c r="R17" s="101"/>
      <c r="S17" s="101"/>
    </row>
    <row r="18" spans="1:19" x14ac:dyDescent="0.2">
      <c r="A18" s="44"/>
      <c r="B18" s="10" t="s">
        <v>23</v>
      </c>
      <c r="C18" s="4" t="s">
        <v>229</v>
      </c>
      <c r="D18" s="437"/>
      <c r="E18" s="437"/>
      <c r="F18" s="437"/>
      <c r="G18" s="437"/>
      <c r="H18" s="424"/>
      <c r="I18" s="424"/>
      <c r="J18" s="424"/>
      <c r="K18" s="424"/>
      <c r="L18" s="430"/>
      <c r="M18" s="424"/>
      <c r="N18" s="96"/>
      <c r="O18" s="104"/>
      <c r="P18" s="103"/>
      <c r="Q18" s="101"/>
      <c r="R18" s="101"/>
      <c r="S18" s="101"/>
    </row>
    <row r="19" spans="1:19" x14ac:dyDescent="0.2">
      <c r="A19" s="44"/>
      <c r="B19" s="10" t="s">
        <v>24</v>
      </c>
      <c r="C19" s="4" t="s">
        <v>14</v>
      </c>
      <c r="D19" s="437"/>
      <c r="E19" s="437"/>
      <c r="F19" s="437"/>
      <c r="G19" s="437"/>
      <c r="H19" s="424"/>
      <c r="I19" s="424"/>
      <c r="J19" s="424"/>
      <c r="K19" s="424"/>
      <c r="L19" s="430"/>
      <c r="M19" s="424"/>
      <c r="N19" s="96"/>
      <c r="O19" s="101" t="str">
        <f>IF('Process Information'!J35="","Blank",'Process Information'!J35)</f>
        <v>Blank</v>
      </c>
      <c r="P19" s="103"/>
      <c r="Q19" s="101"/>
      <c r="R19" s="101"/>
      <c r="S19" s="101"/>
    </row>
    <row r="20" spans="1:19" ht="13.5" thickBot="1" x14ac:dyDescent="0.25">
      <c r="A20" s="44"/>
      <c r="B20" s="10" t="str">
        <f>IF(O20=P21,"(stone colors)","(low gloss colors)")</f>
        <v>(low gloss colors)</v>
      </c>
      <c r="C20" s="4" t="str">
        <f>VLOOKUP(O19,O24:Q39,3,FALSE)</f>
        <v>20 – 30, 60° Meter</v>
      </c>
      <c r="D20" s="437"/>
      <c r="E20" s="437"/>
      <c r="F20" s="437"/>
      <c r="G20" s="438"/>
      <c r="H20" s="424"/>
      <c r="I20" s="424"/>
      <c r="J20" s="424"/>
      <c r="K20" s="432"/>
      <c r="L20" s="430"/>
      <c r="M20" s="424"/>
      <c r="N20" s="96"/>
      <c r="O20" s="101" t="str">
        <f>VLOOKUP(O19,O24:P39,2,FALSE)</f>
        <v>Standard</v>
      </c>
      <c r="P20" s="103"/>
      <c r="Q20" s="101"/>
      <c r="R20" s="101"/>
      <c r="S20" s="101"/>
    </row>
    <row r="21" spans="1:19" ht="39.6" customHeight="1" thickBot="1" x14ac:dyDescent="0.25">
      <c r="A21" s="44"/>
      <c r="B21" s="73" t="s">
        <v>230</v>
      </c>
      <c r="C21" s="8" t="s">
        <v>231</v>
      </c>
      <c r="D21" s="18" t="str">
        <f>IF('Process Information'!F8='Process Information'!P6,"","N/R")</f>
        <v>N/R</v>
      </c>
      <c r="E21" s="18" t="s">
        <v>232</v>
      </c>
      <c r="F21" s="18" t="s">
        <v>232</v>
      </c>
      <c r="G21" s="18" t="s">
        <v>232</v>
      </c>
      <c r="H21" s="19"/>
      <c r="I21" s="19"/>
      <c r="J21" s="19"/>
      <c r="K21" s="19"/>
      <c r="L21" s="86"/>
      <c r="M21" s="19"/>
      <c r="N21" s="96"/>
      <c r="O21" s="102" t="s">
        <v>299</v>
      </c>
      <c r="P21" s="103" t="s">
        <v>300</v>
      </c>
      <c r="Q21" s="101"/>
      <c r="R21" s="101"/>
      <c r="S21" s="101"/>
    </row>
    <row r="22" spans="1:19" ht="43.5" customHeight="1" thickBot="1" x14ac:dyDescent="0.25">
      <c r="A22" s="44"/>
      <c r="B22" s="6" t="s">
        <v>233</v>
      </c>
      <c r="C22" s="8" t="str">
        <f>IF(O20=P21,O21,O22)</f>
        <v>High Gloss ≥20, 20º Meter
Medium Gloss ≥15, 60º Meter
Low Gloss ≥5, 60º Meter</v>
      </c>
      <c r="D22" s="18" t="str">
        <f>IF('Process Information'!F8='Process Information'!P6,"","N/R")</f>
        <v>N/R</v>
      </c>
      <c r="E22" s="18" t="s">
        <v>232</v>
      </c>
      <c r="F22" s="18" t="s">
        <v>232</v>
      </c>
      <c r="G22" s="18" t="s">
        <v>232</v>
      </c>
      <c r="H22" s="19"/>
      <c r="I22" s="19"/>
      <c r="J22" s="19"/>
      <c r="K22" s="19"/>
      <c r="L22" s="86"/>
      <c r="M22" s="19"/>
      <c r="N22" s="96"/>
      <c r="O22" s="102" t="s">
        <v>234</v>
      </c>
      <c r="P22" s="103" t="s">
        <v>301</v>
      </c>
      <c r="Q22" s="101"/>
      <c r="R22" s="101"/>
      <c r="S22" s="101"/>
    </row>
    <row r="23" spans="1:19" ht="14.25" thickBot="1" x14ac:dyDescent="0.3">
      <c r="A23" s="44"/>
      <c r="B23" s="74" t="s">
        <v>249</v>
      </c>
      <c r="C23" s="75" t="s">
        <v>224</v>
      </c>
      <c r="D23" s="76"/>
      <c r="E23" s="77"/>
      <c r="F23" s="77"/>
      <c r="G23" s="77"/>
      <c r="H23" s="77"/>
      <c r="I23" s="77"/>
      <c r="J23" s="77"/>
      <c r="K23" s="77"/>
      <c r="L23" s="77"/>
      <c r="M23" s="77"/>
      <c r="O23" s="101"/>
      <c r="P23" s="101"/>
      <c r="Q23" s="101"/>
      <c r="R23" s="101"/>
      <c r="S23" s="101"/>
    </row>
    <row r="24" spans="1:19" ht="15" x14ac:dyDescent="0.25">
      <c r="B24" s="44" t="s">
        <v>235</v>
      </c>
      <c r="C24" s="44"/>
      <c r="D24" s="44"/>
      <c r="E24" s="44"/>
      <c r="F24" s="44"/>
      <c r="G24" s="44"/>
      <c r="H24" s="44"/>
      <c r="I24" s="44"/>
      <c r="J24" s="44"/>
      <c r="K24" s="44"/>
      <c r="L24" s="44"/>
      <c r="M24" s="44"/>
      <c r="O24" s="105" t="str">
        <f>'Process Information'!M39</f>
        <v>F9A - John Deere Green</v>
      </c>
      <c r="P24" s="101" t="s">
        <v>301</v>
      </c>
      <c r="Q24" s="106" t="s">
        <v>15</v>
      </c>
      <c r="R24" s="101"/>
      <c r="S24" s="101"/>
    </row>
    <row r="25" spans="1:19" ht="13.5" customHeight="1" x14ac:dyDescent="0.25">
      <c r="B25" s="44"/>
      <c r="C25" s="44"/>
      <c r="D25" s="44"/>
      <c r="E25" s="44"/>
      <c r="F25" s="44"/>
      <c r="G25" s="44"/>
      <c r="H25" s="44"/>
      <c r="I25" s="44"/>
      <c r="J25" s="44"/>
      <c r="K25" s="44"/>
      <c r="L25" s="44"/>
      <c r="M25" s="44"/>
      <c r="O25" s="105" t="str">
        <f>'Process Information'!M40</f>
        <v>F9H - John Deere Agricultural Yellow</v>
      </c>
      <c r="P25" s="101" t="s">
        <v>301</v>
      </c>
      <c r="Q25" s="106" t="s">
        <v>15</v>
      </c>
      <c r="R25" s="101"/>
      <c r="S25" s="101"/>
    </row>
    <row r="26" spans="1:19" ht="13.5" customHeight="1" x14ac:dyDescent="0.25">
      <c r="B26" s="44"/>
      <c r="C26" s="44"/>
      <c r="D26" s="44"/>
      <c r="E26" s="44"/>
      <c r="F26" s="44"/>
      <c r="G26" s="44"/>
      <c r="H26" s="44"/>
      <c r="I26" s="44"/>
      <c r="J26" s="44"/>
      <c r="K26" s="44"/>
      <c r="L26" s="44"/>
      <c r="M26" s="44"/>
      <c r="O26" s="105" t="str">
        <f>'Process Information'!M41</f>
        <v>F9LA - John Deere Industrial Yellow</v>
      </c>
      <c r="P26" s="101" t="s">
        <v>301</v>
      </c>
      <c r="Q26" s="106" t="s">
        <v>15</v>
      </c>
      <c r="R26" s="101"/>
      <c r="S26" s="101"/>
    </row>
    <row r="27" spans="1:19" ht="13.5" customHeight="1" x14ac:dyDescent="0.25">
      <c r="B27" s="44"/>
      <c r="C27" s="44"/>
      <c r="D27" s="44"/>
      <c r="E27" s="44"/>
      <c r="F27" s="44"/>
      <c r="G27" s="44"/>
      <c r="H27" s="44"/>
      <c r="I27" s="44"/>
      <c r="J27" s="44"/>
      <c r="K27" s="44"/>
      <c r="L27" s="44"/>
      <c r="M27" s="44"/>
      <c r="O27" s="105" t="str">
        <f>'Process Information'!M42</f>
        <v>F9TC - Industrial Charcoal</v>
      </c>
      <c r="P27" s="101" t="s">
        <v>301</v>
      </c>
      <c r="Q27" s="106" t="s">
        <v>15</v>
      </c>
      <c r="R27" s="101"/>
      <c r="S27" s="101"/>
    </row>
    <row r="28" spans="1:19" ht="13.5" customHeight="1" x14ac:dyDescent="0.25">
      <c r="B28" s="44"/>
      <c r="C28" s="44"/>
      <c r="D28" s="44"/>
      <c r="E28" s="44"/>
      <c r="F28" s="44"/>
      <c r="G28" s="44"/>
      <c r="H28" s="44"/>
      <c r="I28" s="44"/>
      <c r="J28" s="44"/>
      <c r="K28" s="44"/>
      <c r="L28" s="44"/>
      <c r="M28" s="44"/>
      <c r="O28" s="105" t="str">
        <f>'Process Information'!M43</f>
        <v>F9T - Low Gloss Black</v>
      </c>
      <c r="P28" s="101" t="s">
        <v>301</v>
      </c>
      <c r="Q28" s="106" t="s">
        <v>15</v>
      </c>
      <c r="R28" s="101"/>
      <c r="S28" s="101"/>
    </row>
    <row r="29" spans="1:19" ht="14.25" customHeight="1" x14ac:dyDescent="0.25">
      <c r="B29" s="44"/>
      <c r="C29" s="44"/>
      <c r="D29" s="44"/>
      <c r="E29" s="44"/>
      <c r="F29" s="44"/>
      <c r="G29" s="44"/>
      <c r="H29" s="44"/>
      <c r="I29" s="44"/>
      <c r="J29" s="44"/>
      <c r="K29" s="44"/>
      <c r="L29" s="44"/>
      <c r="M29" s="44"/>
      <c r="O29" s="105" t="str">
        <f>'Process Information'!M44</f>
        <v>F9TR - Medium Gloss Black</v>
      </c>
      <c r="P29" s="101" t="s">
        <v>301</v>
      </c>
      <c r="Q29" s="106" t="s">
        <v>15</v>
      </c>
      <c r="R29" s="101"/>
      <c r="S29" s="101"/>
    </row>
    <row r="30" spans="1:19" ht="15" x14ac:dyDescent="0.25">
      <c r="B30" s="44"/>
      <c r="C30" s="44"/>
      <c r="D30" s="44"/>
      <c r="E30" s="44"/>
      <c r="F30" s="44"/>
      <c r="G30" s="44"/>
      <c r="H30" s="44"/>
      <c r="I30" s="44"/>
      <c r="J30" s="44"/>
      <c r="K30" s="44"/>
      <c r="L30" s="44"/>
      <c r="M30" s="44"/>
      <c r="O30" s="105" t="str">
        <f>'Process Information'!M45</f>
        <v>F9AB - Dull Green</v>
      </c>
      <c r="P30" s="101" t="s">
        <v>301</v>
      </c>
      <c r="Q30" s="106" t="s">
        <v>15</v>
      </c>
      <c r="R30" s="101"/>
      <c r="S30" s="101"/>
    </row>
    <row r="31" spans="1:19" ht="15" x14ac:dyDescent="0.25">
      <c r="B31" s="44"/>
      <c r="C31" s="44"/>
      <c r="D31" s="44"/>
      <c r="E31" s="44"/>
      <c r="F31" s="44"/>
      <c r="G31" s="44"/>
      <c r="H31" s="44"/>
      <c r="I31" s="44"/>
      <c r="J31" s="44"/>
      <c r="K31" s="44"/>
      <c r="L31" s="44"/>
      <c r="M31" s="44"/>
      <c r="O31" s="105" t="str">
        <f>'Process Information'!M46</f>
        <v>F9AE - Trail Olive</v>
      </c>
      <c r="P31" s="101" t="s">
        <v>301</v>
      </c>
      <c r="Q31" s="106" t="s">
        <v>15</v>
      </c>
      <c r="R31" s="101"/>
      <c r="S31" s="101"/>
    </row>
    <row r="32" spans="1:19" ht="15" x14ac:dyDescent="0.25">
      <c r="B32" s="44"/>
      <c r="C32" s="44"/>
      <c r="D32" s="44"/>
      <c r="E32" s="44"/>
      <c r="F32" s="44"/>
      <c r="G32" s="44"/>
      <c r="H32" s="44"/>
      <c r="I32" s="44"/>
      <c r="J32" s="44"/>
      <c r="K32" s="44"/>
      <c r="L32" s="44"/>
      <c r="M32" s="44"/>
      <c r="O32" s="105" t="str">
        <f>'Process Information'!M47</f>
        <v>F9GL - Light Gray</v>
      </c>
      <c r="P32" s="101" t="s">
        <v>301</v>
      </c>
      <c r="Q32" s="106" t="s">
        <v>15</v>
      </c>
      <c r="R32" s="101"/>
      <c r="S32" s="101"/>
    </row>
    <row r="33" spans="2:19" ht="15" x14ac:dyDescent="0.25">
      <c r="B33" s="44"/>
      <c r="C33" s="44"/>
      <c r="D33" s="44"/>
      <c r="E33" s="44"/>
      <c r="F33" s="44"/>
      <c r="G33" s="44"/>
      <c r="H33" s="44"/>
      <c r="I33" s="44"/>
      <c r="J33" s="44"/>
      <c r="K33" s="44"/>
      <c r="L33" s="44"/>
      <c r="M33" s="44"/>
      <c r="O33" s="105" t="str">
        <f>'Process Information'!M48</f>
        <v>F9KB - Light Buff</v>
      </c>
      <c r="P33" s="101" t="s">
        <v>301</v>
      </c>
      <c r="Q33" s="106" t="s">
        <v>15</v>
      </c>
      <c r="R33" s="101"/>
      <c r="S33" s="101"/>
    </row>
    <row r="34" spans="2:19" ht="15" x14ac:dyDescent="0.25">
      <c r="B34" s="44"/>
      <c r="C34" s="44"/>
      <c r="D34" s="44"/>
      <c r="E34" s="44"/>
      <c r="F34" s="44"/>
      <c r="G34" s="44"/>
      <c r="H34" s="44"/>
      <c r="I34" s="44"/>
      <c r="J34" s="44"/>
      <c r="K34" s="44"/>
      <c r="L34" s="44"/>
      <c r="M34" s="44"/>
      <c r="O34" s="105" t="str">
        <f>'Process Information'!M49</f>
        <v>F9KM - Desert Tan</v>
      </c>
      <c r="P34" s="101" t="s">
        <v>301</v>
      </c>
      <c r="Q34" s="106" t="s">
        <v>15</v>
      </c>
      <c r="R34" s="101"/>
      <c r="S34" s="101"/>
    </row>
    <row r="35" spans="2:19" ht="15" x14ac:dyDescent="0.25">
      <c r="B35" s="44"/>
      <c r="C35" s="44"/>
      <c r="D35" s="44"/>
      <c r="E35" s="44"/>
      <c r="F35" s="44"/>
      <c r="G35" s="44"/>
      <c r="H35" s="44"/>
      <c r="I35" s="44"/>
      <c r="J35" s="44"/>
      <c r="K35" s="44"/>
      <c r="L35" s="44"/>
      <c r="M35" s="44"/>
      <c r="O35" s="105" t="str">
        <f>'Process Information'!M50</f>
        <v>F9KU - Light Stone</v>
      </c>
      <c r="P35" s="101" t="s">
        <v>300</v>
      </c>
      <c r="Q35" s="106" t="s">
        <v>303</v>
      </c>
      <c r="R35" s="101"/>
      <c r="S35" s="101"/>
    </row>
    <row r="36" spans="2:19" ht="13.5" customHeight="1" x14ac:dyDescent="0.25">
      <c r="B36" s="44"/>
      <c r="C36" s="44"/>
      <c r="D36" s="44"/>
      <c r="E36" s="44"/>
      <c r="F36" s="44"/>
      <c r="G36" s="44"/>
      <c r="H36" s="44"/>
      <c r="I36" s="44"/>
      <c r="J36" s="44"/>
      <c r="K36" s="44"/>
      <c r="L36" s="44"/>
      <c r="M36" s="44"/>
      <c r="O36" s="105" t="str">
        <f>'Process Information'!M51</f>
        <v>F9KV - Medium Stone</v>
      </c>
      <c r="P36" s="101" t="s">
        <v>300</v>
      </c>
      <c r="Q36" s="106" t="s">
        <v>303</v>
      </c>
      <c r="R36" s="101"/>
      <c r="S36" s="101"/>
    </row>
    <row r="37" spans="2:19" ht="12.75" customHeight="1" x14ac:dyDescent="0.25">
      <c r="B37" s="44"/>
      <c r="C37" s="44"/>
      <c r="D37" s="44"/>
      <c r="E37" s="44"/>
      <c r="F37" s="44"/>
      <c r="G37" s="44"/>
      <c r="H37" s="44"/>
      <c r="I37" s="44"/>
      <c r="J37" s="44"/>
      <c r="K37" s="44"/>
      <c r="L37" s="44"/>
      <c r="M37" s="44"/>
      <c r="O37" s="105" t="str">
        <f>'Process Information'!M52</f>
        <v>F9KW - Dark Stone</v>
      </c>
      <c r="P37" s="101" t="s">
        <v>300</v>
      </c>
      <c r="Q37" s="106" t="s">
        <v>303</v>
      </c>
      <c r="R37" s="101"/>
      <c r="S37" s="101"/>
    </row>
    <row r="38" spans="2:19" ht="12.75" customHeight="1" x14ac:dyDescent="0.25">
      <c r="B38" s="44"/>
      <c r="C38" s="44"/>
      <c r="D38" s="44"/>
      <c r="E38" s="44"/>
      <c r="F38" s="44"/>
      <c r="G38" s="44"/>
      <c r="H38" s="44"/>
      <c r="I38" s="44"/>
      <c r="J38" s="44"/>
      <c r="K38" s="44"/>
      <c r="L38" s="44"/>
      <c r="M38" s="44"/>
      <c r="O38" s="105" t="str">
        <f>'Process Information'!M53</f>
        <v>Other</v>
      </c>
      <c r="P38" s="101" t="s">
        <v>301</v>
      </c>
      <c r="Q38" s="106" t="s">
        <v>15</v>
      </c>
      <c r="R38" s="101"/>
      <c r="S38" s="101"/>
    </row>
    <row r="39" spans="2:19" ht="12.75" customHeight="1" x14ac:dyDescent="0.25">
      <c r="B39" s="44"/>
      <c r="C39" s="44"/>
      <c r="D39" s="44"/>
      <c r="E39" s="44"/>
      <c r="F39" s="44"/>
      <c r="G39" s="44"/>
      <c r="H39" s="44"/>
      <c r="I39" s="44"/>
      <c r="J39" s="44"/>
      <c r="K39" s="44"/>
      <c r="L39" s="44"/>
      <c r="M39" s="44"/>
      <c r="O39" s="105" t="s">
        <v>302</v>
      </c>
      <c r="P39" s="101" t="s">
        <v>301</v>
      </c>
      <c r="Q39" s="106" t="s">
        <v>15</v>
      </c>
      <c r="R39" s="101"/>
      <c r="S39" s="101"/>
    </row>
    <row r="40" spans="2:19" ht="12.75" customHeight="1" x14ac:dyDescent="0.2">
      <c r="B40" s="44"/>
      <c r="C40" s="44"/>
      <c r="D40" s="44"/>
      <c r="E40" s="44"/>
      <c r="F40" s="44"/>
      <c r="G40" s="44"/>
      <c r="H40" s="44"/>
      <c r="I40" s="44"/>
      <c r="J40" s="44"/>
      <c r="K40" s="44"/>
      <c r="L40" s="44"/>
      <c r="M40" s="44"/>
    </row>
    <row r="41" spans="2:19" ht="13.5" customHeight="1" x14ac:dyDescent="0.2">
      <c r="B41" s="44"/>
      <c r="C41" s="44"/>
      <c r="D41" s="44"/>
      <c r="E41" s="44"/>
      <c r="F41" s="44"/>
      <c r="G41" s="44"/>
      <c r="H41" s="44"/>
      <c r="I41" s="44"/>
      <c r="J41" s="44"/>
      <c r="K41" s="44"/>
      <c r="L41" s="44"/>
      <c r="M41" s="44"/>
    </row>
    <row r="42" spans="2:19" ht="13.5" customHeight="1" x14ac:dyDescent="0.2">
      <c r="B42" s="44"/>
      <c r="C42" s="44"/>
      <c r="D42" s="44"/>
      <c r="E42" s="44"/>
      <c r="F42" s="44"/>
      <c r="G42" s="44"/>
      <c r="H42" s="44"/>
      <c r="I42" s="44"/>
      <c r="J42" s="44"/>
      <c r="K42" s="44"/>
      <c r="L42" s="44"/>
      <c r="M42" s="44"/>
    </row>
    <row r="43" spans="2:19" x14ac:dyDescent="0.2">
      <c r="B43" s="44"/>
      <c r="C43" s="44"/>
      <c r="D43" s="44"/>
      <c r="E43" s="44"/>
      <c r="F43" s="44"/>
      <c r="G43" s="44"/>
      <c r="H43" s="44"/>
      <c r="I43" s="44"/>
      <c r="J43" s="44"/>
      <c r="K43" s="44"/>
      <c r="L43" s="44"/>
      <c r="M43" s="44"/>
    </row>
    <row r="44" spans="2:19" x14ac:dyDescent="0.2">
      <c r="B44" s="44"/>
      <c r="C44" s="44"/>
      <c r="D44" s="44"/>
      <c r="E44" s="44"/>
      <c r="F44" s="44"/>
      <c r="G44" s="44"/>
      <c r="H44" s="44"/>
      <c r="I44" s="44"/>
      <c r="J44" s="44"/>
      <c r="K44" s="44"/>
      <c r="L44" s="44"/>
      <c r="M44" s="44"/>
    </row>
    <row r="45" spans="2:19" ht="12.75" customHeight="1" x14ac:dyDescent="0.2">
      <c r="B45" s="44"/>
      <c r="C45" s="44"/>
      <c r="D45" s="44"/>
      <c r="E45" s="44"/>
      <c r="F45" s="44"/>
      <c r="G45" s="44"/>
      <c r="H45" s="44"/>
      <c r="I45" s="44"/>
      <c r="J45" s="44"/>
      <c r="K45" s="44"/>
      <c r="L45" s="44"/>
      <c r="M45" s="44"/>
    </row>
    <row r="46" spans="2:19" x14ac:dyDescent="0.2">
      <c r="B46" s="44"/>
      <c r="C46" s="44"/>
      <c r="D46" s="44"/>
      <c r="E46" s="44"/>
      <c r="F46" s="44"/>
      <c r="G46" s="44"/>
      <c r="H46" s="44"/>
      <c r="I46" s="44"/>
      <c r="J46" s="44"/>
      <c r="K46" s="44"/>
      <c r="L46" s="44"/>
      <c r="M46" s="44"/>
    </row>
    <row r="47" spans="2:19" ht="21" customHeight="1" x14ac:dyDescent="0.2">
      <c r="B47" s="44"/>
      <c r="C47" s="44"/>
      <c r="D47" s="44"/>
      <c r="E47" s="44"/>
      <c r="F47" s="44"/>
      <c r="G47" s="44"/>
      <c r="H47" s="44"/>
      <c r="I47" s="44"/>
      <c r="J47" s="44"/>
      <c r="K47" s="44"/>
      <c r="L47" s="44"/>
      <c r="M47" s="44"/>
    </row>
    <row r="48" spans="2:19" ht="42" customHeight="1" x14ac:dyDescent="0.2"/>
  </sheetData>
  <sheetProtection algorithmName="SHA-512" hashValue="hXUFyJayiTNpPpfO5Jj3BTe0PCm72KKVA+K1/KWF6gB+vn2IAZfVZMs4SaZZDzQN+Sof2trax+ZUuk9n85qGGw==" saltValue="B7L1imSn2YpFvTCY6SpgLA==" spinCount="100000" sheet="1" objects="1" scenarios="1" formatCells="0" selectLockedCells="1"/>
  <mergeCells count="40">
    <mergeCell ref="I17:I20"/>
    <mergeCell ref="J17:J20"/>
    <mergeCell ref="K17:K20"/>
    <mergeCell ref="L17:L20"/>
    <mergeCell ref="M17:M20"/>
    <mergeCell ref="M11:M12"/>
    <mergeCell ref="H15:H16"/>
    <mergeCell ref="I15:I16"/>
    <mergeCell ref="J15:J16"/>
    <mergeCell ref="K15:K16"/>
    <mergeCell ref="L11:L12"/>
    <mergeCell ref="D17:D20"/>
    <mergeCell ref="E17:E20"/>
    <mergeCell ref="F17:F20"/>
    <mergeCell ref="G17:G20"/>
    <mergeCell ref="H17:H20"/>
    <mergeCell ref="B11:B12"/>
    <mergeCell ref="H11:H12"/>
    <mergeCell ref="I11:I12"/>
    <mergeCell ref="J11:J12"/>
    <mergeCell ref="K11:K12"/>
    <mergeCell ref="K5:K6"/>
    <mergeCell ref="L5:L10"/>
    <mergeCell ref="M5:M10"/>
    <mergeCell ref="C7:C8"/>
    <mergeCell ref="H7:H10"/>
    <mergeCell ref="I7:I10"/>
    <mergeCell ref="J7:J10"/>
    <mergeCell ref="K7:K10"/>
    <mergeCell ref="C9:C10"/>
    <mergeCell ref="B3:B4"/>
    <mergeCell ref="C3:C4"/>
    <mergeCell ref="D3:G3"/>
    <mergeCell ref="H3:K3"/>
    <mergeCell ref="M3:M4"/>
    <mergeCell ref="B5:B10"/>
    <mergeCell ref="C5:C6"/>
    <mergeCell ref="H5:H6"/>
    <mergeCell ref="I5:I6"/>
    <mergeCell ref="J5:J6"/>
  </mergeCells>
  <phoneticPr fontId="1" type="noConversion"/>
  <conditionalFormatting sqref="L5:L22">
    <cfRule type="containsText" dxfId="9" priority="11" operator="containsText" text="fail">
      <formula>NOT(ISERROR(SEARCH("fail",L5)))</formula>
    </cfRule>
  </conditionalFormatting>
  <conditionalFormatting sqref="D5:G6">
    <cfRule type="cellIs" dxfId="8" priority="10" operator="greaterThan">
      <formula>3</formula>
    </cfRule>
  </conditionalFormatting>
  <conditionalFormatting sqref="D11:G12">
    <cfRule type="cellIs" dxfId="7" priority="9" operator="notEqual">
      <formula>10</formula>
    </cfRule>
  </conditionalFormatting>
  <conditionalFormatting sqref="D5:G22">
    <cfRule type="containsText" dxfId="6" priority="3" operator="containsText" text="N/R">
      <formula>NOT(ISERROR(SEARCH("N/R",D5)))</formula>
    </cfRule>
  </conditionalFormatting>
  <conditionalFormatting sqref="D14:G14">
    <cfRule type="containsText" dxfId="5" priority="5" operator="containsText" text="F">
      <formula>NOT(ISERROR(SEARCH("F",D14)))</formula>
    </cfRule>
    <cfRule type="containsText" dxfId="4" priority="6" operator="containsText" text="E">
      <formula>NOT(ISERROR(SEARCH("E",D14)))</formula>
    </cfRule>
    <cfRule type="containsText" dxfId="3" priority="7" operator="containsText" text="D">
      <formula>NOT(ISERROR(SEARCH("D",D14)))</formula>
    </cfRule>
  </conditionalFormatting>
  <conditionalFormatting sqref="E15:G15">
    <cfRule type="notContainsText" dxfId="2" priority="4" operator="notContains" text="Pass">
      <formula>ISERROR(SEARCH("Pass",E15))</formula>
    </cfRule>
  </conditionalFormatting>
  <conditionalFormatting sqref="D21:G21">
    <cfRule type="cellIs" dxfId="1" priority="8" operator="greaterThan">
      <formula>5</formula>
    </cfRule>
  </conditionalFormatting>
  <conditionalFormatting sqref="C23">
    <cfRule type="containsText" dxfId="0" priority="2" operator="containsText" text="Fail">
      <formula>NOT(ISERROR(SEARCH("Fail",C23)))</formula>
    </cfRule>
  </conditionalFormatting>
  <dataValidations count="4">
    <dataValidation type="list" allowBlank="1" showInputMessage="1" showErrorMessage="1" sqref="C23" xr:uid="{00000000-0002-0000-0200-000000000000}">
      <formula1>$O$9:$O$12</formula1>
    </dataValidation>
    <dataValidation type="list" allowBlank="1" showInputMessage="1" showErrorMessage="1" sqref="L5:L22" xr:uid="{00000000-0002-0000-0200-000001000000}">
      <formula1>$O$4:$O$6</formula1>
    </dataValidation>
    <dataValidation allowBlank="1" showInputMessage="1" showErrorMessage="1" prompt="Do not use &lt; symbols for low values.  (i.e. for results that are &lt;0.1 mm, enter 0.1)" sqref="D5:G6" xr:uid="{00000000-0002-0000-0200-000002000000}"/>
    <dataValidation allowBlank="1" showInputMessage="1" showErrorMessage="1" prompt="Enter Pass or Fail.  For failed results, describe the failure in the notes column." sqref="D15:G15" xr:uid="{00000000-0002-0000-0200-000003000000}"/>
  </dataValidations>
  <pageMargins left="0.14583333333333334" right="0.17708333333333334" top="0.9" bottom="0.25" header="0.2" footer="0.3"/>
  <pageSetup orientation="portrait" horizontalDpi="300" r:id="rId1"/>
  <headerFooter>
    <oddHeader>&amp;L&amp;G&amp;C&amp;"Arial,Bold"&amp;14JDM F20 Qualification Matrix&amp;R&amp;G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J45" sqref="J45"/>
    </sheetView>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01F97E3476634BA34014C51C2DB2C5" ma:contentTypeVersion="3" ma:contentTypeDescription="Create a new document." ma:contentTypeScope="" ma:versionID="9105451ccdacca2c613de5d539448c95">
  <xsd:schema xmlns:xsd="http://www.w3.org/2001/XMLSchema" xmlns:xs="http://www.w3.org/2001/XMLSchema" xmlns:p="http://schemas.microsoft.com/office/2006/metadata/properties" xmlns:ns2="87ce1fa3-e845-41e8-97e3-d568edfc621e" xmlns:ns3="faea43c1-2be2-45b9-8164-eb414a10e758" targetNamespace="http://schemas.microsoft.com/office/2006/metadata/properties" ma:root="true" ma:fieldsID="167afae62d545eceb5efdce3e36adb48" ns2:_="" ns3:_="">
    <xsd:import namespace="87ce1fa3-e845-41e8-97e3-d568edfc621e"/>
    <xsd:import namespace="faea43c1-2be2-45b9-8164-eb414a10e758"/>
    <xsd:element name="properties">
      <xsd:complexType>
        <xsd:sequence>
          <xsd:element name="documentManagement">
            <xsd:complexType>
              <xsd:all>
                <xsd:element ref="ns2:Description0"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ce1fa3-e845-41e8-97e3-d568edfc621e"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maxLength value="255"/>
        </xsd:restriction>
      </xsd:simpleType>
    </xsd:element>
    <xsd:element name="Order0" ma:index="9" nillable="true" ma:displayName="Order"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faea43c1-2be2-45b9-8164-eb414a10e758"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escription0 xmlns="87ce1fa3-e845-41e8-97e3-d568edfc621e">Limited Application Paint Process Qualification Form (JDM F20)</Description0>
    <Order0 xmlns="87ce1fa3-e845-41e8-97e3-d568edfc621e">2</Order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399FF5-68E3-4927-80BC-D759B0EAAB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ce1fa3-e845-41e8-97e3-d568edfc621e"/>
    <ds:schemaRef ds:uri="faea43c1-2be2-45b9-8164-eb414a10e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928907-29A3-4E9E-9949-AE1F3264368B}">
  <ds:schemaRefs>
    <ds:schemaRef ds:uri="http://purl.org/dc/terms/"/>
    <ds:schemaRef ds:uri="http://schemas.microsoft.com/office/infopath/2007/PartnerControls"/>
    <ds:schemaRef ds:uri="http://schemas.microsoft.com/office/2006/documentManagement/types"/>
    <ds:schemaRef ds:uri="87ce1fa3-e845-41e8-97e3-d568edfc621e"/>
    <ds:schemaRef ds:uri="http://purl.org/dc/elements/1.1/"/>
    <ds:schemaRef ds:uri="http://schemas.microsoft.com/office/2006/metadata/properties"/>
    <ds:schemaRef ds:uri="faea43c1-2be2-45b9-8164-eb414a10e758"/>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20C9ABE-06B9-41B8-94E4-B4B16F3C1A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Form Instructions</vt:lpstr>
      <vt:lpstr>Process Information</vt:lpstr>
      <vt:lpstr>Results Table</vt:lpstr>
      <vt:lpstr>Photos</vt:lpstr>
      <vt:lpstr>Edge Coverage Report</vt:lpstr>
      <vt:lpstr>'Form Instructions'!Print_Area</vt:lpstr>
      <vt:lpstr>'Process Information'!Print_Area</vt:lpstr>
      <vt:lpstr>'Results Table'!Print_Area</vt:lpstr>
      <vt:lpstr>'Process Information'!Print_Titles</vt:lpstr>
      <vt:lpstr>'Results Table'!Print_Titles</vt:lpstr>
    </vt:vector>
  </TitlesOfParts>
  <Company>Deere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Scott Knoll</dc:creator>
  <cp:lastModifiedBy>Knoll Scott</cp:lastModifiedBy>
  <cp:lastPrinted>2013-12-20T14:50:49Z</cp:lastPrinted>
  <dcterms:created xsi:type="dcterms:W3CDTF">2009-02-02T19:11:29Z</dcterms:created>
  <dcterms:modified xsi:type="dcterms:W3CDTF">2021-01-25T21:03:22Z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0x0101000801F97E3476634BA34014C51C2DB2C5</vt:lpwstr>
  </property>
  <property fmtid="{D5CDD505-2E9C-101B-9397-08002B2CF9AE}" pid="3" name="TemplateUrl">
    <vt:lpwstr/>
  </property>
  <property fmtid="{D5CDD505-2E9C-101B-9397-08002B2CF9AE}" pid="4" name="Order">
    <vt:r8>1200</vt:r8>
  </property>
  <property fmtid="{D5CDD505-2E9C-101B-9397-08002B2CF9AE}" pid="5" name="xd_ProgID">
    <vt:lpwstr/>
  </property>
</Properties>
</file>