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645" windowWidth="15180" windowHeight="8040" tabRatio="574"/>
  </bookViews>
  <sheets>
    <sheet name="Instructions" sheetId="1" r:id="rId1"/>
    <sheet name="Scorecard Worksheet" sheetId="4" r:id="rId2"/>
    <sheet name="Phase Definitions" sheetId="3" r:id="rId3"/>
  </sheets>
  <definedNames>
    <definedName name="_xlnm.Print_Area" localSheetId="0">Instructions!$A$1:$B$21</definedName>
    <definedName name="_xlnm.Print_Area" localSheetId="1">'Scorecard Worksheet'!$A$1:$M$75</definedName>
    <definedName name="_xlnm.Print_Titles" localSheetId="0">Instructions!$1:$2</definedName>
  </definedNames>
  <calcPr calcId="145621"/>
</workbook>
</file>

<file path=xl/calcChain.xml><?xml version="1.0" encoding="utf-8"?>
<calcChain xmlns="http://schemas.openxmlformats.org/spreadsheetml/2006/main">
  <c r="I49" i="4" l="1"/>
  <c r="G39" i="4" l="1"/>
  <c r="G40" i="4"/>
  <c r="G41" i="4"/>
  <c r="I48" i="4" l="1"/>
  <c r="I47" i="4"/>
  <c r="I43" i="4"/>
  <c r="I44" i="4"/>
  <c r="I68" i="4"/>
  <c r="I69" i="4"/>
  <c r="I70" i="4"/>
  <c r="I71" i="4"/>
  <c r="I72" i="4"/>
  <c r="I73" i="4"/>
  <c r="I74" i="4"/>
  <c r="I67" i="4"/>
  <c r="I45" i="4"/>
  <c r="I55" i="4"/>
  <c r="I59" i="4"/>
  <c r="I46" i="4"/>
  <c r="I51" i="4"/>
  <c r="I50" i="4"/>
  <c r="I53" i="4"/>
  <c r="I52" i="4"/>
  <c r="I56" i="4"/>
  <c r="I57" i="4"/>
  <c r="I58" i="4"/>
  <c r="I54" i="4"/>
  <c r="I60" i="4"/>
  <c r="I61" i="4"/>
  <c r="I62" i="4"/>
  <c r="N74" i="4" l="1"/>
  <c r="N71" i="4"/>
  <c r="N70" i="4"/>
  <c r="N73" i="4"/>
  <c r="N69" i="4"/>
  <c r="N72" i="4"/>
  <c r="N68" i="4"/>
  <c r="N67" i="4"/>
  <c r="G63" i="4"/>
  <c r="D32" i="4" s="1"/>
  <c r="I75" i="4"/>
  <c r="N75" i="4" l="1"/>
  <c r="J75" i="4" s="1"/>
  <c r="D31" i="4"/>
  <c r="I63" i="4"/>
  <c r="L31" i="4" l="1"/>
  <c r="M31" i="4"/>
</calcChain>
</file>

<file path=xl/sharedStrings.xml><?xml version="1.0" encoding="utf-8"?>
<sst xmlns="http://schemas.openxmlformats.org/spreadsheetml/2006/main" count="142" uniqueCount="129">
  <si>
    <t>Background</t>
  </si>
  <si>
    <t>Instructions</t>
  </si>
  <si>
    <r>
      <t xml:space="preserve">The </t>
    </r>
    <r>
      <rPr>
        <b/>
        <sz val="10"/>
        <rFont val="Arial"/>
        <family val="2"/>
      </rPr>
      <t>PV&amp;V Assessment section</t>
    </r>
    <r>
      <rPr>
        <sz val="10"/>
        <rFont val="Arial"/>
        <family val="2"/>
      </rPr>
      <t xml:space="preserve"> is mainly used for new suppliers, providing Quality Plan Level 3 or 4 parts.  These suppliers are primarily responsible for the design and the reliability of their components.  The supplier should score a 2 or above on all questions to be considered as a potential supplier capable of design and PV&amp;V activities.</t>
    </r>
  </si>
  <si>
    <t>Notes / Comments</t>
  </si>
  <si>
    <t>Level</t>
  </si>
  <si>
    <t>Quality System</t>
  </si>
  <si>
    <t>Survey Score</t>
  </si>
  <si>
    <t>Quality System Characteristics</t>
  </si>
  <si>
    <t>Recommended Action(s)</t>
  </si>
  <si>
    <t>Level I</t>
  </si>
  <si>
    <t xml:space="preserve">No Process Control
No Written Procedures
No Data
No FMEA
No Gage R&amp;R
No Control Plan
No PV&amp;V Plan 
No Tracking of PV&amp;V Execution
</t>
  </si>
  <si>
    <t>This supplier should not be considered for sourcing of Deere parts at this time.</t>
  </si>
  <si>
    <t>Level II</t>
  </si>
  <si>
    <t>Beginning</t>
  </si>
  <si>
    <t xml:space="preserve">Heavily Dependent on Inspection
Excessive Process Variation
Non Conformance "Caught," Not Prevented
No FMEA
Adequate PV&amp;V Plan
Inconsistent PV&amp;V Process Execution
Some PV&amp;V Metrics
</t>
  </si>
  <si>
    <t>Primitive Control Plan (Production Routing)
Dedicated gauges not under statistical control
ISIR utilized
Unstable Defect PPM
Ineffective Corrective Actions
PV&amp;V Organization Exists</t>
  </si>
  <si>
    <t>Level III</t>
  </si>
  <si>
    <t>Mature</t>
  </si>
  <si>
    <t>Position:</t>
  </si>
  <si>
    <t>Supplier Quality System Level:</t>
  </si>
  <si>
    <t>#</t>
  </si>
  <si>
    <t>Quality Tools &amp;  Processes Dimensions</t>
  </si>
  <si>
    <t>Partial
Use</t>
  </si>
  <si>
    <t>Fully Utilized</t>
  </si>
  <si>
    <t>Points</t>
  </si>
  <si>
    <t>Understand application of their product.</t>
  </si>
  <si>
    <t>Update design guidelines and PV&amp;V procedures based upon customer failure modes.</t>
  </si>
  <si>
    <t>Training program for design and PV&amp;V staff.</t>
  </si>
  <si>
    <t>Generate and track execution of Product Verification and Validation (PV&amp;V) Plans.</t>
  </si>
  <si>
    <t>Sheet Protection Code: 1234</t>
  </si>
  <si>
    <t>Supplier has procedures in place designed to ensure that the requirements set out in John Deere’s Supplier Code of Conduct are met?</t>
  </si>
  <si>
    <t>Last Update, 03 April, Wendell Hunt</t>
  </si>
  <si>
    <t>Scheduling and storing the Survey (Deere Internal Use)</t>
  </si>
  <si>
    <t xml:space="preserve"> NO           </t>
  </si>
  <si>
    <t>YES</t>
  </si>
  <si>
    <t xml:space="preserve">ISO Registration
Heavy Focus on AQP (Advanced Quality Planning)
Well Documented Procedures
Control Plan Illustrates CpK for Key Characteristics
SPC Implemented
Corrective Actions Utilize Root Cause Analysis
Well Defined PV&amp;V Plan
Good PV&amp;V Process Execution
Continually Updated Driving PV&amp;V Metrics
</t>
  </si>
  <si>
    <t xml:space="preserve">Poke Yoke (Mistake Proof) Technique 
     Utilized
Company Driven by Metrics
Good Employee Training System
Stable PPM
Functional FMEA and Control Plan
Independent and Partner PV&amp;V 
     Organization to Design Engineering
Adequate PV&amp;V Staffing in relation to 
     Design Engineering </t>
  </si>
  <si>
    <t>Operator Dependent
High Defect PPM
Primitive Training
No PV&amp;V Metrics
No PV&amp;V Organization</t>
  </si>
  <si>
    <t xml:space="preserve"> Not Eligible</t>
  </si>
  <si>
    <t xml:space="preserve">When the scorecard is complete, the total score at bottom of the worksheet will correspond to Level I, II, or III Quality System.  At the bottom of the worksheet there is a tab named "Level Definitions" which describe the attributes that you will see for the corresponding supplier quality system.  This worksheet also provides recommendations on the sourcing decision depending on the supplier's survey results.  Complete the survey,  document your findings, notes, and recommendation of whether or not to source parts from this supplier.  Be very descriptive in your notes so that others reviewing this document understand why you rated the supplier as you did.  John Deere Units (enterprise-wide) will look at your findings and base decisions upon your recommendations. </t>
  </si>
  <si>
    <t>The Survey should be scheduled and stored in the Supplier Qualification System (SQS)</t>
  </si>
  <si>
    <r>
      <rPr>
        <b/>
        <u/>
        <sz val="10"/>
        <rFont val="Arial"/>
        <family val="2"/>
      </rPr>
      <t>Document Control</t>
    </r>
    <r>
      <rPr>
        <sz val="10"/>
        <rFont val="Arial"/>
        <family val="2"/>
      </rPr>
      <t>: Documents are up-to-date in all areas of the factory.  All revision levels are current, and if a change is made the revision is made by the date that is required.</t>
    </r>
  </si>
  <si>
    <r>
      <rPr>
        <b/>
        <u/>
        <sz val="10"/>
        <rFont val="Arial"/>
        <family val="2"/>
      </rPr>
      <t>PPAP Utilization</t>
    </r>
    <r>
      <rPr>
        <sz val="10"/>
        <rFont val="Arial"/>
        <family val="2"/>
      </rPr>
      <t>: Production Part Approval Process (PPAP) is used to assure that a new or changed product or process meets specifications.</t>
    </r>
  </si>
  <si>
    <r>
      <rPr>
        <b/>
        <u/>
        <sz val="10"/>
        <rFont val="Arial"/>
        <family val="2"/>
      </rPr>
      <t>Posted &amp; Understandable Metrics</t>
    </r>
    <r>
      <rPr>
        <sz val="10"/>
        <rFont val="Arial"/>
        <family val="2"/>
      </rPr>
      <t>: Performance metrics are appropriately communicated to all employees with established improvement goals.</t>
    </r>
  </si>
  <si>
    <t>Supplier Information</t>
  </si>
  <si>
    <t>JD Number:</t>
  </si>
  <si>
    <t>Name:</t>
  </si>
  <si>
    <t>Address:</t>
  </si>
  <si>
    <t>Audit Lead:</t>
  </si>
  <si>
    <t>Quality Contact:</t>
  </si>
  <si>
    <t>Phone No.:</t>
  </si>
  <si>
    <t>E-Mail:</t>
  </si>
  <si>
    <t>Registration Certifications</t>
  </si>
  <si>
    <t>Percentage</t>
  </si>
  <si>
    <t>Design analysis, lab test and field test are correlated with customer use.</t>
  </si>
  <si>
    <r>
      <rPr>
        <b/>
        <u/>
        <sz val="10"/>
        <rFont val="Arial"/>
        <family val="2"/>
      </rPr>
      <t>Continuous Improvement</t>
    </r>
    <r>
      <rPr>
        <sz val="10"/>
        <rFont val="Arial"/>
        <family val="2"/>
      </rPr>
      <t>: Data is collected, analyzed, and used to define continuous improvement activities.</t>
    </r>
  </si>
  <si>
    <t>Not Used</t>
  </si>
  <si>
    <r>
      <rPr>
        <b/>
        <u/>
        <sz val="10"/>
        <rFont val="Arial"/>
        <family val="2"/>
      </rPr>
      <t>SPC application</t>
    </r>
    <r>
      <rPr>
        <sz val="10"/>
        <rFont val="Arial"/>
        <family val="2"/>
      </rPr>
      <t xml:space="preserve">: SPC Control Charts are used as a basis to make decisions about a process and for continuous improvement. </t>
    </r>
  </si>
  <si>
    <t>Design and PV&amp;V capabilities align with design control responsibilities.</t>
  </si>
  <si>
    <r>
      <rPr>
        <b/>
        <u/>
        <sz val="10"/>
        <rFont val="Arial"/>
        <family val="2"/>
      </rPr>
      <t>Control Plan and Utilization</t>
    </r>
    <r>
      <rPr>
        <sz val="10"/>
        <rFont val="Arial"/>
        <family val="2"/>
      </rPr>
      <t xml:space="preserve"> : Documented description of the systems and processes for controlling product.   Plan describes the actions that are required at each phase of the process, from receiving to shipping, to assure all process outputs remain in a state of control.  </t>
    </r>
  </si>
  <si>
    <r>
      <rPr>
        <b/>
        <u/>
        <sz val="10"/>
        <rFont val="Arial"/>
        <family val="2"/>
      </rPr>
      <t>Gage Calibration</t>
    </r>
    <r>
      <rPr>
        <sz val="10"/>
        <rFont val="Arial"/>
        <family val="2"/>
      </rPr>
      <t>: Supplier has  identified all inspection, measuring and test equipment with a suitable indicator or approved identification record to show the calibration status.  A structured process for gage calibration exists.</t>
    </r>
  </si>
  <si>
    <t xml:space="preserve">Process(es) / Product(s) Audited: </t>
  </si>
  <si>
    <t>41 - 60</t>
  </si>
  <si>
    <r>
      <rPr>
        <b/>
        <u/>
        <sz val="10"/>
        <rFont val="Arial"/>
        <family val="2"/>
      </rPr>
      <t>Training program</t>
    </r>
    <r>
      <rPr>
        <sz val="10"/>
        <rFont val="Arial"/>
        <family val="2"/>
      </rPr>
      <t>: Operator training requirements are available and are implemented for all personnel.</t>
    </r>
  </si>
  <si>
    <t>68-100</t>
  </si>
  <si>
    <t>John Deere Potential Supplier Analysis- Instructions</t>
  </si>
  <si>
    <t>Potential Supplier Analysis</t>
  </si>
  <si>
    <t>John Deere Potential Supplier Analysis - Definitions &amp; Recommendations</t>
  </si>
  <si>
    <t xml:space="preserve">A JDS-G223 audit must be conducted prior to sourcing parts.  After JDS-G223 audit any corrective actions and/or suggested improvements should be responded in writing to Deere auditor. </t>
  </si>
  <si>
    <t>0 - 20</t>
  </si>
  <si>
    <t>21 - 40</t>
  </si>
  <si>
    <t>0 - 33%</t>
  </si>
  <si>
    <t>34 - 67%</t>
  </si>
  <si>
    <t>Analysis Scorecard</t>
  </si>
  <si>
    <t>Overall Analysis Results and Recommendations</t>
  </si>
  <si>
    <t>Total Points</t>
  </si>
  <si>
    <t>%</t>
  </si>
  <si>
    <t xml:space="preserve"> Product Engineering Questionnaire Addendum
(Only for Supplier Design Control Components with Part Level Risk ≥ 3 ) All questions should score 2 or above</t>
  </si>
  <si>
    <t xml:space="preserve">Not Used    </t>
  </si>
  <si>
    <t>NO</t>
  </si>
  <si>
    <t>Level I: Not Eligible For Deere Business</t>
  </si>
  <si>
    <t>Level II: Beginning Quality System</t>
  </si>
  <si>
    <t>Level III: Mature Quality System</t>
  </si>
  <si>
    <t>Scoring Scale</t>
  </si>
  <si>
    <t>Note:  Secure copy of certification(s) if not provided in advance and upload into Supplier Qualification System certification storage</t>
  </si>
  <si>
    <t>Other Team</t>
  </si>
  <si>
    <t xml:space="preserve"> Participants:</t>
  </si>
  <si>
    <t>Compliance Dimensions</t>
  </si>
  <si>
    <t>Pass / Fail</t>
  </si>
  <si>
    <r>
      <rPr>
        <b/>
        <u/>
        <sz val="10"/>
        <rFont val="Arial"/>
        <family val="2"/>
      </rPr>
      <t>FMEA</t>
    </r>
    <r>
      <rPr>
        <sz val="10"/>
        <rFont val="Arial"/>
        <family val="2"/>
      </rPr>
      <t>: Structured process used to identify potential failures, effects, Key Characteristics &amp; control methods . It is updated &amp; a living process to prevent future problems.</t>
    </r>
  </si>
  <si>
    <t>Procedure &amp; acceptance criteria for each PV&amp;V activity.</t>
  </si>
  <si>
    <t>Guidance</t>
  </si>
  <si>
    <t>68 - 100%</t>
  </si>
  <si>
    <r>
      <rPr>
        <b/>
        <u/>
        <sz val="10"/>
        <rFont val="Arial"/>
        <family val="2"/>
      </rPr>
      <t xml:space="preserve">Internal Audit </t>
    </r>
    <r>
      <rPr>
        <sz val="10"/>
        <rFont val="Arial"/>
        <family val="2"/>
      </rPr>
      <t xml:space="preserve">: Supplier has a documented program to perform internal audits of the quality system.  </t>
    </r>
  </si>
  <si>
    <r>
      <rPr>
        <b/>
        <u/>
        <sz val="10"/>
        <rFont val="Arial"/>
        <family val="2"/>
      </rPr>
      <t>Product identification and traceability</t>
    </r>
    <r>
      <rPr>
        <sz val="10"/>
        <rFont val="Arial"/>
        <family val="2"/>
      </rPr>
      <t xml:space="preserve"> : Required product identification is understood &amp; maintained through all stages of production, assembly &amp; delivery.</t>
    </r>
  </si>
  <si>
    <t>Prim-itive</t>
  </si>
  <si>
    <t>Prim-
itive</t>
  </si>
  <si>
    <t>Audit Team</t>
  </si>
  <si>
    <t>Members:</t>
  </si>
  <si>
    <t>SQS Number:</t>
  </si>
  <si>
    <t xml:space="preserve">  Environmental System Certification, (ISO 14001) </t>
  </si>
  <si>
    <t xml:space="preserve">                                                </t>
  </si>
  <si>
    <t>Sourcing Recommendation:</t>
  </si>
  <si>
    <t>Observations:</t>
  </si>
  <si>
    <t xml:space="preserve">  Quality System Certification, (ISO, ISO/TS, etc.)</t>
  </si>
  <si>
    <t xml:space="preserve">  Health &amp; Safety System Certification, (ISO18001, SA8000)</t>
  </si>
  <si>
    <t>Supplier manufactures or provides products (to any customer) that contain substances in excess of the amount listed on John Deere’s Restricted Materials List or other substances restricted by applicable laws?</t>
  </si>
  <si>
    <t>- Policy to comply with applicable labor and human rights laws.
- Demonstrated compliance with government Health and Safety laws.
- Program to comply with applicable confidential and personal information laws.   *If no, notify 90smcompliance@johndeere.com</t>
  </si>
  <si>
    <t xml:space="preserve">If yes, notify 90smcompliance@johndeere.com.  Supplier must have procedures to verify no products supplied to John Deere contain substances in excess of the amounts on John Deere’s Restricted Materials List or other substances restricted by applicable laws? </t>
  </si>
  <si>
    <r>
      <rPr>
        <b/>
        <u/>
        <sz val="10"/>
        <rFont val="Arial"/>
        <family val="2"/>
      </rPr>
      <t>Work Instructions</t>
    </r>
    <r>
      <rPr>
        <u/>
        <sz val="10"/>
        <rFont val="Arial"/>
        <family val="2"/>
      </rPr>
      <t xml:space="preserve"> </t>
    </r>
    <r>
      <rPr>
        <sz val="10"/>
        <rFont val="Arial"/>
        <family val="2"/>
      </rPr>
      <t xml:space="preserve"> Clearly define how to handle all product features, prevent defects, and a reaction plan.</t>
    </r>
  </si>
  <si>
    <r>
      <rPr>
        <b/>
        <u/>
        <sz val="10"/>
        <rFont val="Arial"/>
        <family val="2"/>
      </rPr>
      <t xml:space="preserve">Six Sigma Initiatives (or similar tools) </t>
    </r>
    <r>
      <rPr>
        <sz val="10"/>
        <rFont val="Arial"/>
        <family val="2"/>
      </rPr>
      <t>: Define, Measure, Analysis, Improve and Control (DMAIC) methodology is used to solve problems and work on continuous improvement.</t>
    </r>
  </si>
  <si>
    <r>
      <rPr>
        <b/>
        <u/>
        <sz val="10"/>
        <rFont val="Arial"/>
        <family val="2"/>
      </rPr>
      <t>Mistake Proofing Utilization</t>
    </r>
    <r>
      <rPr>
        <sz val="10"/>
        <rFont val="Arial"/>
        <family val="2"/>
      </rPr>
      <t xml:space="preserve"> : Mistake proofing techniques, including facilities, equipment, tooling, and problem resolution are used where appropriate in particular on Key Control Characteristics</t>
    </r>
  </si>
  <si>
    <r>
      <rPr>
        <b/>
        <u/>
        <sz val="10"/>
        <rFont val="Arial"/>
        <family val="2"/>
      </rPr>
      <t>Written Procedures</t>
    </r>
    <r>
      <rPr>
        <sz val="10"/>
        <rFont val="Arial"/>
        <family val="2"/>
      </rPr>
      <t>:  Documents (that tell the who, what &amp; when of the quality system) are available and are up to date.</t>
    </r>
  </si>
  <si>
    <r>
      <rPr>
        <b/>
        <u/>
        <sz val="10"/>
        <rFont val="Arial"/>
        <family val="2"/>
      </rPr>
      <t>Process Control</t>
    </r>
    <r>
      <rPr>
        <b/>
        <sz val="10"/>
        <rFont val="Arial"/>
        <family val="2"/>
      </rPr>
      <t xml:space="preserve"> :  </t>
    </r>
    <r>
      <rPr>
        <sz val="10"/>
        <rFont val="Arial"/>
        <family val="2"/>
      </rPr>
      <t xml:space="preserve">Quality is controlled through process control methods such as mistake proofing, check fixtures, gaging, process and product audits, etc. </t>
    </r>
  </si>
  <si>
    <r>
      <rPr>
        <b/>
        <u/>
        <sz val="10"/>
        <rFont val="Arial"/>
        <family val="2"/>
      </rPr>
      <t>Gage R&amp;R's</t>
    </r>
    <r>
      <rPr>
        <sz val="10"/>
        <rFont val="Arial"/>
        <family val="2"/>
      </rPr>
      <t xml:space="preserve"> : Supplier performs Gage Repeatability and Reproducibility studies on key control characteristics</t>
    </r>
  </si>
  <si>
    <r>
      <rPr>
        <b/>
        <u/>
        <sz val="10"/>
        <rFont val="Arial"/>
        <family val="2"/>
      </rPr>
      <t xml:space="preserve">Control of Non-conforming product </t>
    </r>
    <r>
      <rPr>
        <sz val="10"/>
        <rFont val="Arial"/>
        <family val="2"/>
      </rPr>
      <t>:  The control of nonconforming or suspect material.  Provides material identification / segregation / evaluation and notification of all appropriate functions</t>
    </r>
  </si>
  <si>
    <r>
      <rPr>
        <b/>
        <u/>
        <sz val="10"/>
        <rFont val="Arial"/>
        <family val="2"/>
      </rPr>
      <t>Corrective Action Program</t>
    </r>
    <r>
      <rPr>
        <sz val="10"/>
        <rFont val="Arial"/>
        <family val="2"/>
      </rPr>
      <t>: Supplier uses a disciplined problem solving method to address internal and external non-conformances including customer warranty claims.</t>
    </r>
  </si>
  <si>
    <r>
      <rPr>
        <b/>
        <u/>
        <sz val="10"/>
        <rFont val="Arial"/>
        <family val="2"/>
      </rPr>
      <t>Packaging and Shipping:</t>
    </r>
    <r>
      <rPr>
        <sz val="10"/>
        <rFont val="Arial"/>
        <family val="2"/>
      </rPr>
      <t xml:space="preserve">  Methods to prevent damage or deterioration have been provided for the shipment of production and service material.</t>
    </r>
  </si>
  <si>
    <t>Metrics are used to measure if design requirements meet customer requirements.</t>
  </si>
  <si>
    <t>Analysis Information</t>
  </si>
  <si>
    <t>Visit Date:</t>
  </si>
  <si>
    <t>PV&amp;V Points</t>
  </si>
  <si>
    <t>Has the facility obtained applicable permits, licenses, registrations and government approvals for Environment, Health &amp; Safety?</t>
  </si>
  <si>
    <t>Treatment &amp; discharge of wastewater, air pollution (emissions), hazardous and non-hazardous waste, fire protection &amp; fire code, medical/biohazard waste.  *If no, notify 90smcompliance@johndeere.com</t>
  </si>
  <si>
    <t xml:space="preserve">This Potential Supplier Analysis is designed for a first time visit to a potential direct or indirect material supplier to evaluate their in-house quality system and decide if they are advanced enough to be considered as a potential supplier for John Deere.  It is designed to be completed in a half-day visit (2 to 4 hours) of the potential new source.  It is intended to be conducted by Deere personnel qualified to lead the JDS-G223 Supplier Assessment Questionnaire.                                                                                                                                                                  </t>
  </si>
  <si>
    <t>0-33</t>
  </si>
  <si>
    <t>34-67</t>
  </si>
  <si>
    <r>
      <t xml:space="preserve">The Potential Supplier Analysis is </t>
    </r>
    <r>
      <rPr>
        <u/>
        <sz val="10"/>
        <rFont val="Arial"/>
        <family val="2"/>
      </rPr>
      <t>NOT</t>
    </r>
    <r>
      <rPr>
        <sz val="10"/>
        <rFont val="Arial"/>
        <family val="2"/>
      </rPr>
      <t xml:space="preserve"> designed to be a complete detailed quality system audit to the JDS-G223 standard. However, it can be used as a quick on-site quality system overview assessment of </t>
    </r>
    <r>
      <rPr>
        <u/>
        <sz val="10"/>
        <rFont val="Arial"/>
        <family val="2"/>
      </rPr>
      <t>existing</t>
    </r>
    <r>
      <rPr>
        <sz val="10"/>
        <rFont val="Arial"/>
        <family val="2"/>
      </rPr>
      <t xml:space="preserve"> suppliers that show some signs of quality system deterioration. Use the Supplier Quality System Audit Questionnaire located on JDSN to conduct a thorough review of the supplier's quality system.</t>
    </r>
  </si>
  <si>
    <t>Review the supplier's quality system by using the scorecard worksheet and asking pertinent questions to each dimension listed in the left hand column.  Categorize the supplier's response into the answer that best fits the level of activity for the dimension, "Not Used"(no evidence), "Primitive"(&lt;50%), "Partial Use"(50%-90%), or "Fully Utilized"(&gt;90%).  Notice that some questions require a YES or NO response.  The first three answer columns are the YES / NO boxes to use.  Type an "X" in the appropriate cell based on the response for that dimension.  There can be only one selection per question.</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</si>
</sst>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新細明體"/>
      <family val="1"/>
    </font>
    <font>
      <u/>
      <sz val="10"/>
      <color indexed="12"/>
      <name val="Arial"/>
      <family val="2"/>
    </font>
    <font>
      <u/>
      <sz val="14"/>
      <name val="Arial"/>
      <family val="2"/>
    </font>
    <font>
      <b/>
      <sz val="14"/>
      <name val="Arial"/>
      <family val="2"/>
    </font>
    <font>
      <sz val="12"/>
      <name val="Arial"/>
      <family val="2"/>
    </font>
    <font>
      <sz val="10"/>
      <name val="Arial"/>
      <family val="2"/>
    </font>
    <font>
      <b/>
      <sz val="12"/>
      <name val="Arial"/>
      <family val="2"/>
    </font>
    <font>
      <b/>
      <sz val="10"/>
      <name val="Arial"/>
      <family val="2"/>
    </font>
    <font>
      <b/>
      <i/>
      <sz val="8"/>
      <name val="Arial"/>
      <family val="2"/>
    </font>
    <font>
      <b/>
      <sz val="11"/>
      <name val="Arial"/>
      <family val="2"/>
    </font>
    <font>
      <sz val="10"/>
      <name val="Arial"/>
      <family val="2"/>
    </font>
    <font>
      <b/>
      <sz val="9"/>
      <name val="Arial"/>
      <family val="2"/>
    </font>
    <font>
      <b/>
      <sz val="10"/>
      <color indexed="10"/>
      <name val="Arial"/>
      <family val="2"/>
    </font>
    <font>
      <b/>
      <sz val="10"/>
      <color indexed="9"/>
      <name val="Arial"/>
      <family val="2"/>
    </font>
    <font>
      <b/>
      <u/>
      <sz val="10"/>
      <name val="Arial"/>
      <family val="2"/>
    </font>
    <font>
      <u/>
      <sz val="10"/>
      <name val="Arial"/>
      <family val="2"/>
    </font>
    <font>
      <sz val="11"/>
      <color theme="1"/>
      <name val="Arial"/>
      <family val="2"/>
    </font>
    <font>
      <sz val="10"/>
      <color theme="1"/>
      <name val="Arial"/>
      <family val="2"/>
    </font>
    <font>
      <u/>
      <sz val="11"/>
      <color theme="1"/>
      <name val="Arial"/>
      <family val="2"/>
    </font>
    <font>
      <b/>
      <sz val="14"/>
      <color theme="1"/>
      <name val="Arial"/>
      <family val="2"/>
    </font>
    <font>
      <b/>
      <sz val="16"/>
      <color theme="1"/>
      <name val="Arial"/>
      <family val="2"/>
    </font>
    <font>
      <i/>
      <sz val="10"/>
      <color theme="1"/>
      <name val="Arial"/>
      <family val="2"/>
    </font>
    <font>
      <b/>
      <sz val="10"/>
      <color theme="1"/>
      <name val="Arial"/>
      <family val="2"/>
    </font>
    <font>
      <sz val="10"/>
      <color rgb="FFFF0000"/>
      <name val="Arial"/>
      <family val="2"/>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5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s>
  <borders count="37">
    <border>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0" fillId="0" borderId="0"/>
  </cellStyleXfs>
  <cellXfs count="226">
    <xf numFmtId="0" fontId="0" fillId="0" borderId="0" xfId="0"/>
    <xf numFmtId="0" fontId="2" fillId="0" borderId="0" xfId="0" applyFont="1"/>
    <xf numFmtId="0" fontId="4" fillId="0" borderId="0" xfId="0" applyFont="1"/>
    <xf numFmtId="0" fontId="5" fillId="0" borderId="0" xfId="0" applyFont="1" applyAlignment="1">
      <alignment wrapText="1"/>
    </xf>
    <xf numFmtId="0" fontId="6" fillId="0" borderId="0" xfId="0" applyFont="1"/>
    <xf numFmtId="0" fontId="5" fillId="0" borderId="0" xfId="0" applyFont="1" applyAlignment="1">
      <alignment vertical="top" wrapText="1"/>
    </xf>
    <xf numFmtId="0" fontId="8" fillId="0" borderId="0" xfId="0" applyFo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7" fillId="3" borderId="4" xfId="0" applyFont="1" applyFill="1" applyBorder="1" applyAlignment="1">
      <alignment horizontal="center" vertical="center" wrapText="1"/>
    </xf>
    <xf numFmtId="0" fontId="7" fillId="0" borderId="0" xfId="0" applyFont="1" applyAlignment="1">
      <alignment vertical="top" wrapText="1"/>
    </xf>
    <xf numFmtId="0" fontId="7"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7" fillId="5" borderId="9" xfId="0" applyFont="1" applyFill="1" applyBorder="1" applyAlignment="1">
      <alignment horizontal="center" vertical="center" wrapText="1"/>
    </xf>
    <xf numFmtId="0" fontId="9" fillId="5" borderId="6" xfId="0" applyFont="1" applyFill="1" applyBorder="1" applyAlignment="1">
      <alignment horizontal="center" vertical="center"/>
    </xf>
    <xf numFmtId="0" fontId="5" fillId="0" borderId="10" xfId="0" applyFont="1" applyBorder="1" applyAlignment="1">
      <alignment vertical="top" wrapText="1"/>
    </xf>
    <xf numFmtId="0" fontId="5" fillId="0" borderId="6" xfId="0" applyFont="1" applyBorder="1" applyAlignment="1">
      <alignment vertical="top" wrapText="1"/>
    </xf>
    <xf numFmtId="0" fontId="7" fillId="6" borderId="9" xfId="0" applyFont="1" applyFill="1" applyBorder="1" applyAlignment="1">
      <alignment horizontal="center" vertical="center" wrapText="1"/>
    </xf>
    <xf numFmtId="0" fontId="7" fillId="0" borderId="0" xfId="0" applyFont="1" applyAlignment="1">
      <alignment horizontal="center" vertical="top" wrapText="1"/>
    </xf>
    <xf numFmtId="0" fontId="5" fillId="0" borderId="0" xfId="0" applyFont="1" applyAlignment="1">
      <alignment vertical="top"/>
    </xf>
    <xf numFmtId="0" fontId="11" fillId="3" borderId="5" xfId="0" applyFont="1" applyFill="1" applyBorder="1" applyAlignment="1">
      <alignment horizontal="center" vertical="center" wrapText="1"/>
    </xf>
    <xf numFmtId="0" fontId="6" fillId="0" borderId="10" xfId="0" applyFont="1" applyFill="1" applyBorder="1" applyAlignment="1">
      <alignment vertical="top"/>
    </xf>
    <xf numFmtId="0" fontId="9" fillId="0" borderId="10" xfId="0" applyFont="1" applyFill="1" applyBorder="1" applyAlignment="1">
      <alignment horizontal="center" vertical="top"/>
    </xf>
    <xf numFmtId="0" fontId="5" fillId="0" borderId="7" xfId="0" applyFont="1" applyFill="1" applyBorder="1" applyAlignment="1">
      <alignment horizontal="center" vertical="top" wrapText="1"/>
    </xf>
    <xf numFmtId="0" fontId="12"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11" fillId="3" borderId="3" xfId="0" applyFont="1" applyFill="1" applyBorder="1" applyAlignment="1" applyProtection="1">
      <alignment horizontal="center" vertical="center" wrapText="1"/>
    </xf>
    <xf numFmtId="0" fontId="13" fillId="0" borderId="0" xfId="0" applyFont="1" applyFill="1" applyBorder="1" applyAlignment="1">
      <alignment vertical="top"/>
    </xf>
    <xf numFmtId="0" fontId="5" fillId="7" borderId="9" xfId="0" applyFont="1" applyFill="1" applyBorder="1" applyAlignment="1">
      <alignment horizontal="center" vertical="center"/>
    </xf>
    <xf numFmtId="0" fontId="1" fillId="0" borderId="0" xfId="1" applyAlignment="1" applyProtection="1">
      <alignment wrapText="1"/>
    </xf>
    <xf numFmtId="0" fontId="16" fillId="0" borderId="11" xfId="2"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0" xfId="2" applyFont="1" applyFill="1" applyBorder="1" applyAlignment="1" applyProtection="1">
      <alignment vertical="top" wrapText="1"/>
    </xf>
    <xf numFmtId="0" fontId="17" fillId="0" borderId="0" xfId="0" applyFont="1" applyBorder="1" applyAlignment="1" applyProtection="1">
      <alignment vertical="top"/>
    </xf>
    <xf numFmtId="0" fontId="17" fillId="0" borderId="11" xfId="0" applyFont="1" applyFill="1" applyBorder="1" applyAlignment="1" applyProtection="1">
      <alignment vertical="top"/>
    </xf>
    <xf numFmtId="0" fontId="16" fillId="0" borderId="11" xfId="0" applyFont="1" applyFill="1" applyBorder="1" applyAlignment="1" applyProtection="1">
      <alignment horizontal="center" vertical="top"/>
    </xf>
    <xf numFmtId="0" fontId="16" fillId="0" borderId="1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7" fillId="0" borderId="14" xfId="0" applyFont="1" applyFill="1" applyBorder="1" applyAlignment="1" applyProtection="1">
      <alignment vertical="top"/>
    </xf>
    <xf numFmtId="0" fontId="17" fillId="0" borderId="15" xfId="0" applyFont="1" applyFill="1" applyBorder="1" applyAlignment="1" applyProtection="1">
      <alignment vertical="top"/>
    </xf>
    <xf numFmtId="0" fontId="16" fillId="0" borderId="11" xfId="0" applyFont="1" applyFill="1" applyBorder="1" applyAlignment="1" applyProtection="1">
      <alignment vertical="top"/>
    </xf>
    <xf numFmtId="0" fontId="16" fillId="0" borderId="13" xfId="2" applyFont="1" applyFill="1" applyBorder="1" applyAlignment="1" applyProtection="1">
      <alignment vertical="center"/>
    </xf>
    <xf numFmtId="0" fontId="16" fillId="0" borderId="7" xfId="2" applyFont="1" applyFill="1" applyBorder="1" applyAlignment="1" applyProtection="1">
      <alignment vertical="center"/>
    </xf>
    <xf numFmtId="0" fontId="16" fillId="0" borderId="7" xfId="0" applyFont="1" applyFill="1" applyBorder="1" applyAlignment="1" applyProtection="1">
      <alignment horizontal="right" vertical="top" wrapText="1"/>
    </xf>
    <xf numFmtId="0" fontId="16" fillId="0" borderId="0" xfId="2" applyFont="1" applyFill="1" applyBorder="1" applyAlignment="1" applyProtection="1">
      <alignment vertical="center"/>
    </xf>
    <xf numFmtId="0" fontId="16" fillId="0" borderId="0" xfId="2" applyFont="1" applyFill="1" applyBorder="1" applyAlignment="1" applyProtection="1">
      <alignment horizontal="center" vertical="center"/>
    </xf>
    <xf numFmtId="0" fontId="16" fillId="0" borderId="15" xfId="0" applyFont="1" applyFill="1" applyBorder="1" applyAlignment="1" applyProtection="1">
      <alignment horizontal="left" vertical="top"/>
    </xf>
    <xf numFmtId="0" fontId="17" fillId="0" borderId="13" xfId="0" applyFont="1" applyFill="1" applyBorder="1" applyAlignment="1" applyProtection="1">
      <alignment vertical="top"/>
    </xf>
    <xf numFmtId="0" fontId="17" fillId="0" borderId="0" xfId="0" applyFont="1" applyFill="1" applyBorder="1" applyAlignment="1" applyProtection="1">
      <alignment vertical="top"/>
    </xf>
    <xf numFmtId="0" fontId="17" fillId="0" borderId="0" xfId="0" applyFont="1" applyBorder="1" applyAlignment="1" applyProtection="1">
      <alignment vertical="center"/>
    </xf>
    <xf numFmtId="0" fontId="17" fillId="0" borderId="12" xfId="0" applyFont="1" applyBorder="1" applyAlignment="1" applyProtection="1">
      <alignment vertical="center"/>
    </xf>
    <xf numFmtId="0" fontId="17" fillId="0" borderId="0" xfId="2" applyFont="1" applyBorder="1" applyAlignment="1" applyProtection="1">
      <alignment horizontal="left" vertical="top"/>
    </xf>
    <xf numFmtId="0" fontId="17" fillId="0" borderId="0" xfId="2" applyFont="1" applyBorder="1" applyAlignment="1" applyProtection="1">
      <alignment vertical="center"/>
    </xf>
    <xf numFmtId="0" fontId="17" fillId="0" borderId="0" xfId="2" applyFont="1" applyBorder="1" applyAlignment="1" applyProtection="1">
      <alignment horizontal="left" vertical="center" wrapText="1"/>
    </xf>
    <xf numFmtId="0" fontId="17" fillId="0" borderId="0" xfId="0" applyFont="1" applyBorder="1" applyAlignment="1" applyProtection="1">
      <alignment horizontal="left" vertical="top"/>
    </xf>
    <xf numFmtId="0" fontId="17" fillId="0" borderId="7" xfId="0" applyFont="1" applyBorder="1" applyAlignment="1" applyProtection="1">
      <alignment vertical="center"/>
    </xf>
    <xf numFmtId="0" fontId="17" fillId="0" borderId="7" xfId="2" applyFont="1" applyBorder="1" applyAlignment="1" applyProtection="1">
      <alignment vertical="center"/>
    </xf>
    <xf numFmtId="0" fontId="17" fillId="0" borderId="7" xfId="2" applyFont="1" applyBorder="1" applyAlignment="1" applyProtection="1">
      <alignment horizontal="left" vertical="center" wrapText="1"/>
    </xf>
    <xf numFmtId="0" fontId="17" fillId="0" borderId="8" xfId="0" applyFont="1" applyBorder="1" applyAlignment="1" applyProtection="1">
      <alignment vertical="center"/>
    </xf>
    <xf numFmtId="0" fontId="9" fillId="0" borderId="7" xfId="0" applyFont="1" applyFill="1" applyBorder="1" applyAlignment="1">
      <alignment horizontal="center" vertical="top"/>
    </xf>
    <xf numFmtId="0" fontId="16" fillId="0" borderId="15" xfId="0" applyFont="1" applyFill="1" applyBorder="1" applyAlignment="1" applyProtection="1">
      <alignment vertical="center"/>
    </xf>
    <xf numFmtId="0" fontId="16" fillId="0" borderId="16" xfId="0" applyFont="1" applyFill="1" applyBorder="1" applyAlignment="1" applyProtection="1">
      <alignment vertical="center"/>
    </xf>
    <xf numFmtId="9" fontId="7" fillId="0" borderId="19" xfId="0" applyNumberFormat="1" applyFont="1" applyFill="1" applyBorder="1" applyAlignment="1">
      <alignment horizontal="center" vertical="center" wrapText="1"/>
    </xf>
    <xf numFmtId="0" fontId="0" fillId="0" borderId="0" xfId="0" applyAlignment="1">
      <alignment vertical="center"/>
    </xf>
    <xf numFmtId="0" fontId="7" fillId="0" borderId="9" xfId="0" applyFont="1" applyFill="1" applyBorder="1" applyAlignment="1">
      <alignment horizontal="center" vertical="center" wrapText="1"/>
    </xf>
    <xf numFmtId="0" fontId="16" fillId="0" borderId="0" xfId="0" applyFont="1" applyFill="1" applyBorder="1" applyAlignment="1" applyProtection="1">
      <alignment horizontal="right" vertical="top" wrapText="1"/>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1" xfId="0" applyFont="1" applyFill="1" applyBorder="1" applyAlignment="1" applyProtection="1">
      <alignment horizontal="right" vertical="top"/>
    </xf>
    <xf numFmtId="0" fontId="16" fillId="0" borderId="0" xfId="0" applyFont="1" applyFill="1" applyBorder="1" applyAlignment="1" applyProtection="1">
      <alignment horizontal="right" vertical="top"/>
    </xf>
    <xf numFmtId="0" fontId="5" fillId="3" borderId="14" xfId="0" applyFont="1" applyFill="1" applyBorder="1" applyAlignment="1">
      <alignment vertical="top" wrapText="1"/>
    </xf>
    <xf numFmtId="0" fontId="5" fillId="3" borderId="15" xfId="0" applyFont="1" applyFill="1" applyBorder="1" applyAlignment="1">
      <alignment vertical="top" wrapText="1"/>
    </xf>
    <xf numFmtId="0" fontId="5" fillId="3" borderId="16" xfId="0" applyFont="1" applyFill="1" applyBorder="1" applyAlignment="1">
      <alignment vertical="top" wrapText="1"/>
    </xf>
    <xf numFmtId="0" fontId="11"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6" fillId="0" borderId="11" xfId="0" applyFont="1" applyFill="1" applyBorder="1" applyAlignment="1" applyProtection="1">
      <alignment vertical="center"/>
    </xf>
    <xf numFmtId="0" fontId="16" fillId="0" borderId="26" xfId="2" applyFont="1" applyFill="1" applyBorder="1" applyAlignment="1" applyProtection="1">
      <alignment horizontal="right" vertical="top"/>
    </xf>
    <xf numFmtId="0" fontId="16" fillId="0" borderId="0" xfId="2" applyFont="1" applyFill="1" applyBorder="1" applyAlignment="1" applyProtection="1">
      <alignment horizontal="right" vertical="top" wrapText="1"/>
    </xf>
    <xf numFmtId="0" fontId="16" fillId="0" borderId="12" xfId="2" applyFont="1" applyFill="1" applyBorder="1" applyAlignment="1" applyProtection="1">
      <alignment vertical="top" wrapText="1"/>
    </xf>
    <xf numFmtId="0" fontId="17" fillId="0" borderId="0" xfId="0" applyFont="1" applyBorder="1" applyAlignment="1" applyProtection="1">
      <alignment horizontal="right" vertical="top"/>
    </xf>
    <xf numFmtId="0" fontId="16" fillId="0" borderId="13" xfId="0" applyFont="1" applyFill="1" applyBorder="1" applyAlignment="1" applyProtection="1">
      <alignment horizontal="right" vertical="top"/>
    </xf>
    <xf numFmtId="0" fontId="16" fillId="0" borderId="0" xfId="0" applyFont="1" applyFill="1" applyBorder="1" applyAlignment="1" applyProtection="1">
      <alignment horizontal="right" vertical="top" wrapText="1"/>
      <protection locked="0"/>
    </xf>
    <xf numFmtId="0" fontId="16" fillId="0" borderId="35" xfId="0" applyFont="1" applyFill="1" applyBorder="1" applyAlignment="1" applyProtection="1">
      <alignment vertical="top" wrapText="1"/>
      <protection locked="0"/>
    </xf>
    <xf numFmtId="0" fontId="7" fillId="8" borderId="3" xfId="0" applyFont="1" applyFill="1" applyBorder="1" applyAlignment="1">
      <alignment horizontal="center" vertical="center" wrapText="1"/>
    </xf>
    <xf numFmtId="0" fontId="6" fillId="0" borderId="13" xfId="0" applyFont="1" applyFill="1" applyBorder="1" applyAlignment="1">
      <alignment vertical="top"/>
    </xf>
    <xf numFmtId="0" fontId="6" fillId="0" borderId="7" xfId="0" applyFont="1" applyFill="1" applyBorder="1" applyAlignment="1">
      <alignment vertical="top"/>
    </xf>
    <xf numFmtId="0" fontId="6" fillId="5" borderId="10" xfId="0" applyFont="1" applyFill="1" applyBorder="1" applyAlignment="1">
      <alignment horizontal="left" vertical="top"/>
    </xf>
    <xf numFmtId="0" fontId="6" fillId="6" borderId="10" xfId="0" applyFont="1" applyFill="1" applyBorder="1" applyAlignment="1">
      <alignment horizontal="left" vertical="top"/>
    </xf>
    <xf numFmtId="0" fontId="17" fillId="0" borderId="7" xfId="0" applyFont="1" applyBorder="1" applyAlignment="1" applyProtection="1">
      <alignment horizontal="left" vertical="top"/>
    </xf>
    <xf numFmtId="0" fontId="17" fillId="0" borderId="13" xfId="2" applyFont="1" applyBorder="1" applyAlignment="1" applyProtection="1">
      <alignment vertical="center"/>
    </xf>
    <xf numFmtId="0" fontId="17" fillId="0" borderId="11" xfId="0" applyFont="1" applyFill="1" applyBorder="1" applyAlignment="1" applyProtection="1">
      <alignment horizontal="left" vertical="top"/>
    </xf>
    <xf numFmtId="1" fontId="7" fillId="0" borderId="5" xfId="2" applyNumberFormat="1" applyFont="1" applyBorder="1" applyAlignment="1">
      <alignment horizontal="center"/>
    </xf>
    <xf numFmtId="9" fontId="7" fillId="0" borderId="5" xfId="2" applyNumberFormat="1" applyFont="1" applyBorder="1" applyAlignment="1">
      <alignment horizontal="center"/>
    </xf>
    <xf numFmtId="0" fontId="6" fillId="9" borderId="10" xfId="0" applyFont="1" applyFill="1" applyBorder="1" applyAlignment="1">
      <alignment horizontal="left" vertical="top"/>
    </xf>
    <xf numFmtId="0" fontId="16" fillId="0" borderId="0" xfId="0" applyFont="1" applyFill="1" applyBorder="1" applyAlignment="1" applyProtection="1">
      <alignment horizontal="right" vertical="top"/>
    </xf>
    <xf numFmtId="0" fontId="7" fillId="0" borderId="15" xfId="0" applyFont="1" applyFill="1" applyBorder="1" applyAlignment="1">
      <alignment horizontal="right"/>
    </xf>
    <xf numFmtId="0" fontId="9" fillId="9" borderId="3" xfId="0" applyFont="1" applyFill="1" applyBorder="1" applyAlignment="1">
      <alignment horizontal="left" vertical="top"/>
    </xf>
    <xf numFmtId="0" fontId="9" fillId="5" borderId="3" xfId="0" applyFont="1" applyFill="1" applyBorder="1" applyAlignment="1">
      <alignment horizontal="left" vertical="top"/>
    </xf>
    <xf numFmtId="0" fontId="9" fillId="6" borderId="3" xfId="0" applyFont="1" applyFill="1" applyBorder="1" applyAlignment="1">
      <alignment horizontal="left" vertical="top"/>
    </xf>
    <xf numFmtId="0" fontId="16" fillId="0" borderId="31" xfId="0" applyFont="1" applyFill="1" applyBorder="1" applyAlignment="1" applyProtection="1">
      <alignment vertical="top"/>
    </xf>
    <xf numFmtId="0" fontId="16" fillId="0" borderId="26" xfId="0" applyFont="1" applyFill="1" applyBorder="1" applyAlignment="1" applyProtection="1">
      <alignment vertical="top"/>
    </xf>
    <xf numFmtId="0" fontId="16" fillId="0" borderId="0" xfId="0" applyFont="1" applyFill="1" applyBorder="1" applyAlignment="1" applyProtection="1">
      <alignment vertical="top"/>
    </xf>
    <xf numFmtId="0" fontId="7" fillId="0" borderId="3"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wrapText="1"/>
    </xf>
    <xf numFmtId="0" fontId="7" fillId="0" borderId="14" xfId="0" applyFont="1" applyFill="1" applyBorder="1" applyAlignment="1"/>
    <xf numFmtId="0" fontId="7" fillId="0" borderId="10" xfId="0" applyFont="1" applyFill="1" applyBorder="1" applyAlignment="1">
      <alignment horizontal="right" vertical="center"/>
    </xf>
    <xf numFmtId="0" fontId="7" fillId="9" borderId="9"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6" xfId="0" applyFont="1" applyFill="1" applyBorder="1" applyAlignment="1">
      <alignment horizontal="center" vertical="center"/>
    </xf>
    <xf numFmtId="0" fontId="16" fillId="0" borderId="34" xfId="0" applyFont="1" applyFill="1" applyBorder="1" applyAlignment="1" applyProtection="1">
      <alignment vertical="top" wrapText="1"/>
      <protection locked="0"/>
    </xf>
    <xf numFmtId="0" fontId="18" fillId="0" borderId="15" xfId="0" applyFont="1" applyFill="1" applyBorder="1" applyAlignment="1" applyProtection="1">
      <alignment horizontal="left" vertical="center"/>
    </xf>
    <xf numFmtId="0" fontId="22" fillId="0" borderId="15" xfId="0" applyFont="1" applyBorder="1" applyAlignment="1" applyProtection="1">
      <alignment horizontal="right" vertical="top"/>
    </xf>
    <xf numFmtId="0" fontId="23" fillId="0" borderId="9" xfId="0" applyFont="1" applyBorder="1" applyAlignment="1">
      <alignment horizontal="center" vertical="center"/>
    </xf>
    <xf numFmtId="0" fontId="17" fillId="0" borderId="9" xfId="2" applyFont="1" applyBorder="1" applyAlignment="1" applyProtection="1">
      <alignment horizontal="center" vertical="center"/>
    </xf>
    <xf numFmtId="0" fontId="5" fillId="11" borderId="9"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3" xfId="0" applyFont="1" applyFill="1" applyBorder="1" applyAlignment="1">
      <alignment horizontal="center" vertical="center"/>
    </xf>
    <xf numFmtId="0" fontId="5" fillId="12" borderId="9" xfId="0" applyFont="1" applyFill="1" applyBorder="1" applyAlignment="1">
      <alignment horizontal="center" vertical="center"/>
    </xf>
    <xf numFmtId="0" fontId="7" fillId="10" borderId="9" xfId="0" applyFont="1" applyFill="1" applyBorder="1" applyAlignment="1">
      <alignment horizontal="center" vertical="center"/>
    </xf>
    <xf numFmtId="0" fontId="3" fillId="2" borderId="1" xfId="0" applyFont="1" applyFill="1" applyBorder="1" applyAlignment="1">
      <alignment horizontal="center"/>
    </xf>
    <xf numFmtId="0" fontId="3" fillId="2" borderId="22" xfId="0" applyFont="1" applyFill="1" applyBorder="1" applyAlignment="1">
      <alignment horizontal="center"/>
    </xf>
    <xf numFmtId="0" fontId="17" fillId="0" borderId="17"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6" fillId="0" borderId="29" xfId="0" applyFont="1" applyFill="1" applyBorder="1" applyAlignment="1" applyProtection="1">
      <alignment horizontal="center" vertical="top"/>
    </xf>
    <xf numFmtId="0" fontId="16" fillId="0" borderId="30" xfId="0" applyFont="1" applyFill="1" applyBorder="1" applyAlignment="1" applyProtection="1">
      <alignment horizontal="center" vertical="top"/>
    </xf>
    <xf numFmtId="0" fontId="7" fillId="4" borderId="3" xfId="0" applyFont="1" applyFill="1" applyBorder="1" applyAlignment="1">
      <alignment horizontal="left" vertical="center"/>
    </xf>
    <xf numFmtId="0" fontId="7" fillId="4" borderId="10" xfId="0" applyFont="1" applyFill="1" applyBorder="1" applyAlignment="1">
      <alignment horizontal="left" vertical="center"/>
    </xf>
    <xf numFmtId="0" fontId="7" fillId="4" borderId="6" xfId="0" applyFont="1" applyFill="1" applyBorder="1" applyAlignment="1">
      <alignment horizontal="left" vertical="center"/>
    </xf>
    <xf numFmtId="0" fontId="6" fillId="0" borderId="3" xfId="0" applyFont="1" applyFill="1" applyBorder="1" applyAlignment="1">
      <alignment horizontal="center" vertical="top"/>
    </xf>
    <xf numFmtId="0" fontId="6" fillId="0" borderId="10" xfId="0" applyFont="1" applyFill="1" applyBorder="1" applyAlignment="1">
      <alignment horizontal="center" vertical="top"/>
    </xf>
    <xf numFmtId="0" fontId="6" fillId="0" borderId="6" xfId="0" applyFont="1" applyFill="1" applyBorder="1" applyAlignment="1">
      <alignment horizontal="center" vertical="top"/>
    </xf>
    <xf numFmtId="0" fontId="21" fillId="0" borderId="15" xfId="0" applyFont="1" applyBorder="1" applyAlignment="1" applyProtection="1">
      <alignment horizontal="left" vertical="top" wrapText="1"/>
    </xf>
    <xf numFmtId="0" fontId="21" fillId="0" borderId="16" xfId="0" applyFont="1" applyBorder="1" applyAlignment="1" applyProtection="1">
      <alignment horizontal="left" vertical="top" wrapText="1"/>
    </xf>
    <xf numFmtId="0" fontId="6" fillId="10" borderId="3" xfId="0" applyFont="1" applyFill="1" applyBorder="1" applyAlignment="1">
      <alignment horizontal="center" vertical="top"/>
    </xf>
    <xf numFmtId="0" fontId="6" fillId="10" borderId="10" xfId="0" applyFont="1" applyFill="1" applyBorder="1" applyAlignment="1">
      <alignment horizontal="center" vertical="top"/>
    </xf>
    <xf numFmtId="0" fontId="19" fillId="10" borderId="23" xfId="0" applyFont="1" applyFill="1" applyBorder="1" applyAlignment="1" applyProtection="1">
      <alignment horizontal="center" vertical="center"/>
    </xf>
    <xf numFmtId="0" fontId="19" fillId="10" borderId="24" xfId="0" applyFont="1" applyFill="1" applyBorder="1" applyAlignment="1" applyProtection="1">
      <alignment horizontal="center" vertical="center"/>
    </xf>
    <xf numFmtId="0" fontId="19" fillId="10" borderId="25" xfId="0" applyFont="1" applyFill="1" applyBorder="1" applyAlignment="1" applyProtection="1">
      <alignment horizontal="center" vertical="center"/>
    </xf>
    <xf numFmtId="0" fontId="17" fillId="0" borderId="27" xfId="0" applyFont="1" applyBorder="1" applyAlignment="1" applyProtection="1">
      <alignment horizontal="center" vertical="top"/>
    </xf>
    <xf numFmtId="0" fontId="17" fillId="0" borderId="28" xfId="0" applyFont="1" applyBorder="1" applyAlignment="1" applyProtection="1">
      <alignment horizontal="center" vertical="top"/>
    </xf>
    <xf numFmtId="0" fontId="16" fillId="0" borderId="29"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6" fillId="10" borderId="6" xfId="0" applyFont="1" applyFill="1" applyBorder="1" applyAlignment="1">
      <alignment horizontal="center" vertical="top"/>
    </xf>
    <xf numFmtId="0" fontId="5" fillId="0" borderId="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5" fillId="0" borderId="3" xfId="0" quotePrefix="1"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6" fillId="3" borderId="3"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right" vertical="top" wrapText="1"/>
    </xf>
    <xf numFmtId="0" fontId="6" fillId="3" borderId="10" xfId="0" applyFont="1" applyFill="1" applyBorder="1" applyAlignment="1">
      <alignment horizontal="right" vertical="top" wrapText="1"/>
    </xf>
    <xf numFmtId="0" fontId="6" fillId="3" borderId="6" xfId="0" applyFont="1" applyFill="1" applyBorder="1" applyAlignment="1">
      <alignment horizontal="right" vertical="top" wrapText="1"/>
    </xf>
    <xf numFmtId="0" fontId="6" fillId="10" borderId="3" xfId="0" applyFont="1" applyFill="1" applyBorder="1" applyAlignment="1">
      <alignment horizontal="center" vertical="top" wrapText="1"/>
    </xf>
    <xf numFmtId="0" fontId="6" fillId="10" borderId="10" xfId="0" applyFont="1" applyFill="1" applyBorder="1" applyAlignment="1">
      <alignment horizontal="center" vertical="top" wrapText="1"/>
    </xf>
    <xf numFmtId="0" fontId="20" fillId="13" borderId="3" xfId="0" applyFont="1" applyFill="1" applyBorder="1" applyAlignment="1" applyProtection="1">
      <alignment horizontal="center" vertical="center"/>
    </xf>
    <xf numFmtId="0" fontId="20" fillId="13" borderId="10" xfId="0" applyFont="1" applyFill="1" applyBorder="1" applyAlignment="1" applyProtection="1">
      <alignment horizontal="center" vertical="center"/>
    </xf>
    <xf numFmtId="0" fontId="20" fillId="13" borderId="6" xfId="0" applyFont="1" applyFill="1" applyBorder="1" applyAlignment="1" applyProtection="1">
      <alignment horizontal="center" vertical="center"/>
    </xf>
    <xf numFmtId="0" fontId="6" fillId="10" borderId="6" xfId="0" applyFont="1" applyFill="1" applyBorder="1" applyAlignment="1">
      <alignment horizontal="center" vertical="top" wrapText="1"/>
    </xf>
    <xf numFmtId="0" fontId="17" fillId="0" borderId="14"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0" fontId="16" fillId="0" borderId="0" xfId="0" applyFont="1" applyFill="1" applyBorder="1" applyAlignment="1" applyProtection="1">
      <alignment horizontal="right" vertical="top"/>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2" applyFont="1" applyFill="1" applyBorder="1" applyAlignment="1" applyProtection="1">
      <alignment horizontal="right" vertical="center"/>
    </xf>
    <xf numFmtId="0" fontId="17" fillId="0" borderId="29" xfId="0" applyFont="1" applyBorder="1" applyAlignment="1" applyProtection="1">
      <alignment horizontal="center" vertical="top"/>
      <protection locked="0"/>
    </xf>
    <xf numFmtId="0" fontId="17" fillId="0" borderId="30" xfId="0" applyFont="1" applyBorder="1" applyAlignment="1" applyProtection="1">
      <alignment horizontal="center" vertical="top"/>
      <protection locked="0"/>
    </xf>
    <xf numFmtId="0" fontId="17" fillId="0" borderId="32" xfId="0" applyFont="1" applyBorder="1" applyAlignment="1" applyProtection="1">
      <alignment horizontal="center" vertical="top"/>
    </xf>
    <xf numFmtId="0" fontId="17" fillId="0" borderId="33" xfId="0" applyFont="1" applyBorder="1" applyAlignment="1" applyProtection="1">
      <alignment horizontal="center" vertical="top"/>
    </xf>
    <xf numFmtId="0" fontId="17" fillId="0" borderId="29" xfId="0" applyFont="1" applyBorder="1" applyAlignment="1" applyProtection="1">
      <alignment horizontal="center" vertical="top"/>
    </xf>
    <xf numFmtId="0" fontId="17" fillId="0" borderId="30" xfId="0" applyFont="1" applyBorder="1" applyAlignment="1" applyProtection="1">
      <alignment horizontal="center" vertical="top"/>
    </xf>
    <xf numFmtId="0" fontId="16" fillId="0" borderId="17"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9" fillId="3" borderId="9"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6" fillId="0" borderId="11" xfId="2" applyFont="1" applyFill="1" applyBorder="1" applyAlignment="1" applyProtection="1">
      <alignment horizontal="right" vertical="center"/>
    </xf>
    <xf numFmtId="0" fontId="5" fillId="0" borderId="36" xfId="0" applyFont="1" applyFill="1" applyBorder="1" applyAlignment="1" applyProtection="1">
      <alignment vertical="top" wrapText="1"/>
      <protection locked="0"/>
    </xf>
    <xf numFmtId="0" fontId="5" fillId="0" borderId="29" xfId="0" applyFont="1" applyFill="1" applyBorder="1" applyAlignment="1" applyProtection="1">
      <alignment vertical="top" wrapText="1"/>
      <protection locked="0"/>
    </xf>
    <xf numFmtId="0" fontId="5" fillId="0" borderId="30"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10" xfId="0" applyFont="1" applyFill="1" applyBorder="1" applyAlignment="1">
      <alignment horizontal="right" vertical="center" wrapText="1"/>
    </xf>
    <xf numFmtId="0" fontId="7" fillId="0"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17" fillId="0" borderId="13" xfId="0" applyFont="1" applyFill="1" applyBorder="1" applyAlignment="1" applyProtection="1">
      <alignment horizontal="center" vertical="top"/>
    </xf>
    <xf numFmtId="0" fontId="17" fillId="0" borderId="7" xfId="0" applyFont="1" applyFill="1" applyBorder="1" applyAlignment="1" applyProtection="1">
      <alignment horizontal="center" vertical="top"/>
    </xf>
    <xf numFmtId="0" fontId="17" fillId="0" borderId="8" xfId="0" applyFont="1" applyFill="1" applyBorder="1" applyAlignment="1" applyProtection="1">
      <alignment horizontal="center" vertical="top"/>
    </xf>
    <xf numFmtId="0" fontId="17" fillId="0" borderId="20" xfId="0" applyFont="1" applyBorder="1" applyAlignment="1" applyProtection="1">
      <alignment horizontal="center" vertical="top"/>
    </xf>
    <xf numFmtId="0" fontId="17" fillId="0" borderId="21" xfId="0" applyFont="1" applyBorder="1" applyAlignment="1" applyProtection="1">
      <alignment horizontal="center" vertical="top"/>
    </xf>
    <xf numFmtId="0" fontId="16" fillId="0" borderId="34" xfId="0" applyFont="1" applyFill="1" applyBorder="1" applyAlignment="1" applyProtection="1">
      <alignment horizontal="center" vertical="top" wrapText="1"/>
    </xf>
    <xf numFmtId="0" fontId="16" fillId="0" borderId="35" xfId="0" applyFont="1" applyFill="1" applyBorder="1" applyAlignment="1" applyProtection="1">
      <alignment horizontal="center" vertical="top" wrapText="1"/>
    </xf>
  </cellXfs>
  <cellStyles count="3">
    <cellStyle name="Hyperlink" xfId="1" builtinId="8"/>
    <cellStyle name="Normal" xfId="0" builtinId="0"/>
    <cellStyle name="Normal_Worksheet" xfId="2"/>
  </cellStyles>
  <dxfs count="17">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5050"/>
        </patternFill>
      </fill>
    </dxf>
    <dxf>
      <font>
        <color theme="0"/>
      </font>
      <fill>
        <patternFill patternType="none">
          <bgColor auto="1"/>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
      <fill>
        <patternFill>
          <bgColor rgb="FF00FF00"/>
        </patternFill>
      </fill>
    </dxf>
    <dxf>
      <fill>
        <patternFill>
          <bgColor rgb="FFFF5050"/>
        </patternFill>
      </fill>
    </dxf>
    <dxf>
      <fill>
        <patternFill>
          <bgColor rgb="FFFFFF00"/>
        </patternFill>
      </fill>
    </dxf>
  </dxfs>
  <tableStyles count="0" defaultTableStyle="TableStyleMedium2" defaultPivotStyle="PivotStyleLight16"/>
  <colors>
    <mruColors>
      <color rgb="FFFF5050"/>
      <color rgb="FF00FF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24"/>
  <sheetViews>
    <sheetView showGridLines="0" tabSelected="1" zoomScaleNormal="100" workbookViewId="0">
      <selection activeCell="E8" sqref="E8"/>
    </sheetView>
  </sheetViews>
  <sheetFormatPr defaultColWidth="10.25" defaultRowHeight="15"/>
  <cols>
    <col min="1" max="1" width="6.25" style="2" customWidth="1"/>
    <col min="2" max="2" width="81.5" style="3" customWidth="1"/>
    <col min="3" max="16384" width="10.25" style="2"/>
  </cols>
  <sheetData>
    <row r="1" spans="1:2" s="1" customFormat="1" ht="19.5" thickTop="1" thickBot="1">
      <c r="A1" s="130" t="s">
        <v>65</v>
      </c>
      <c r="B1" s="131"/>
    </row>
    <row r="2" spans="1:2" ht="15.75" thickTop="1"/>
    <row r="3" spans="1:2" ht="15.75">
      <c r="A3" s="4" t="s">
        <v>0</v>
      </c>
    </row>
    <row r="4" spans="1:2" ht="63.75">
      <c r="B4" s="3" t="s">
        <v>124</v>
      </c>
    </row>
    <row r="5" spans="1:2" ht="9.9499999999999993" customHeight="1"/>
    <row r="6" spans="1:2" ht="51">
      <c r="B6" s="3" t="s">
        <v>127</v>
      </c>
    </row>
    <row r="8" spans="1:2" ht="15.75">
      <c r="A8" s="4" t="s">
        <v>1</v>
      </c>
    </row>
    <row r="9" spans="1:2" ht="76.5">
      <c r="B9" s="3" t="s">
        <v>128</v>
      </c>
    </row>
    <row r="10" spans="1:2" ht="9.9499999999999993" customHeight="1"/>
    <row r="11" spans="1:2" ht="102">
      <c r="B11" s="5" t="s">
        <v>39</v>
      </c>
    </row>
    <row r="12" spans="1:2" ht="9.9499999999999993" customHeight="1">
      <c r="B12" s="5"/>
    </row>
    <row r="13" spans="1:2" ht="48.75" customHeight="1">
      <c r="B13" s="5" t="s">
        <v>2</v>
      </c>
    </row>
    <row r="14" spans="1:2" ht="18" customHeight="1"/>
    <row r="15" spans="1:2" ht="15.75">
      <c r="A15" s="4" t="s">
        <v>32</v>
      </c>
    </row>
    <row r="16" spans="1:2" ht="15" customHeight="1">
      <c r="B16" s="3" t="s">
        <v>40</v>
      </c>
    </row>
    <row r="17" spans="1:2" ht="7.5" customHeight="1"/>
    <row r="18" spans="1:2">
      <c r="B18" s="33"/>
    </row>
    <row r="22" spans="1:2">
      <c r="A22" s="6"/>
    </row>
    <row r="23" spans="1:2">
      <c r="A23" s="6" t="s">
        <v>31</v>
      </c>
    </row>
    <row r="24" spans="1:2">
      <c r="A24" s="6" t="s">
        <v>29</v>
      </c>
    </row>
  </sheetData>
  <mergeCells count="1">
    <mergeCell ref="A1:B1"/>
  </mergeCells>
  <phoneticPr fontId="2" type="noConversion"/>
  <pageMargins left="0.75" right="0.75" top="1" bottom="1" header="0.5" footer="0.5"/>
  <pageSetup fitToHeight="0" orientation="portrait" r:id="rId1"/>
  <headerFooter alignWithMargins="0">
    <oddFooter>&amp;L&amp;"Arial,Regular"&amp;8&amp;F, Marilyn Dumolien&amp;C&amp;"Arial,Regular"&amp;8&amp;A: Page &amp;P of &amp;N&amp;R&amp;"Arial,Regular"&amp;8Revised:  12Mar09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zoomScaleNormal="100" zoomScaleSheetLayoutView="100" workbookViewId="0">
      <selection activeCell="P76" sqref="P76"/>
    </sheetView>
  </sheetViews>
  <sheetFormatPr defaultRowHeight="16.5"/>
  <cols>
    <col min="1" max="1" width="2.75" customWidth="1"/>
    <col min="2" max="2" width="11.75" customWidth="1"/>
    <col min="3" max="3" width="15.75" customWidth="1"/>
    <col min="4" max="4" width="20.75" customWidth="1"/>
    <col min="5" max="9" width="6.125" customWidth="1"/>
    <col min="11" max="11" width="13" customWidth="1"/>
    <col min="12" max="12" width="9.75" customWidth="1"/>
    <col min="13" max="13" width="10.125" customWidth="1"/>
    <col min="14" max="14" width="0" hidden="1" customWidth="1"/>
  </cols>
  <sheetData>
    <row r="1" spans="1:13" ht="19.5" customHeight="1">
      <c r="A1" s="183" t="s">
        <v>66</v>
      </c>
      <c r="B1" s="184"/>
      <c r="C1" s="184"/>
      <c r="D1" s="184"/>
      <c r="E1" s="184"/>
      <c r="F1" s="184"/>
      <c r="G1" s="184"/>
      <c r="H1" s="184"/>
      <c r="I1" s="184"/>
      <c r="J1" s="184"/>
      <c r="K1" s="184"/>
      <c r="L1" s="184"/>
      <c r="M1" s="185"/>
    </row>
    <row r="2" spans="1:13" ht="18.75" thickBot="1">
      <c r="A2" s="151" t="s">
        <v>44</v>
      </c>
      <c r="B2" s="152"/>
      <c r="C2" s="152"/>
      <c r="D2" s="152"/>
      <c r="E2" s="152"/>
      <c r="F2" s="153"/>
      <c r="G2" s="151" t="s">
        <v>119</v>
      </c>
      <c r="H2" s="152"/>
      <c r="I2" s="152"/>
      <c r="J2" s="152"/>
      <c r="K2" s="152"/>
      <c r="L2" s="152"/>
      <c r="M2" s="153"/>
    </row>
    <row r="3" spans="1:13" ht="15.75" customHeight="1" thickTop="1">
      <c r="A3" s="34"/>
      <c r="B3" s="83" t="s">
        <v>45</v>
      </c>
      <c r="C3" s="154"/>
      <c r="D3" s="154"/>
      <c r="E3" s="154"/>
      <c r="F3" s="155"/>
      <c r="G3" s="106"/>
      <c r="H3" s="107"/>
      <c r="I3" s="107"/>
      <c r="J3" s="35"/>
      <c r="K3" s="35"/>
      <c r="L3" s="35"/>
      <c r="M3" s="36"/>
    </row>
    <row r="4" spans="1:13" ht="15.75" customHeight="1">
      <c r="A4" s="34"/>
      <c r="B4" s="84"/>
      <c r="C4" s="37"/>
      <c r="D4" s="37"/>
      <c r="E4" s="37"/>
      <c r="F4" s="85"/>
      <c r="G4" s="47"/>
      <c r="H4" s="108"/>
      <c r="I4" s="101" t="s">
        <v>99</v>
      </c>
      <c r="J4" s="194"/>
      <c r="K4" s="194"/>
      <c r="L4" s="194"/>
      <c r="M4" s="195"/>
    </row>
    <row r="5" spans="1:13">
      <c r="A5" s="82"/>
      <c r="B5" s="74" t="s">
        <v>46</v>
      </c>
      <c r="C5" s="156"/>
      <c r="D5" s="156"/>
      <c r="E5" s="156"/>
      <c r="F5" s="157"/>
      <c r="G5" s="86"/>
      <c r="H5" s="86"/>
      <c r="I5" s="86"/>
      <c r="J5" s="196"/>
      <c r="K5" s="196"/>
      <c r="L5" s="196"/>
      <c r="M5" s="197"/>
    </row>
    <row r="6" spans="1:13">
      <c r="A6" s="39"/>
      <c r="B6" s="74" t="s">
        <v>47</v>
      </c>
      <c r="C6" s="156"/>
      <c r="D6" s="156"/>
      <c r="E6" s="156"/>
      <c r="F6" s="157"/>
      <c r="G6" s="191" t="s">
        <v>120</v>
      </c>
      <c r="H6" s="192"/>
      <c r="I6" s="192"/>
      <c r="J6" s="198"/>
      <c r="K6" s="198"/>
      <c r="L6" s="198"/>
      <c r="M6" s="199"/>
    </row>
    <row r="7" spans="1:13">
      <c r="A7" s="40"/>
      <c r="B7" s="76"/>
      <c r="C7" s="200"/>
      <c r="D7" s="200"/>
      <c r="E7" s="200"/>
      <c r="F7" s="201"/>
      <c r="G7" s="193" t="s">
        <v>48</v>
      </c>
      <c r="H7" s="193"/>
      <c r="I7" s="193"/>
      <c r="J7" s="132"/>
      <c r="K7" s="132"/>
      <c r="L7" s="132"/>
      <c r="M7" s="133"/>
    </row>
    <row r="8" spans="1:13">
      <c r="A8" s="41"/>
      <c r="B8" s="42"/>
      <c r="C8" s="156"/>
      <c r="D8" s="156"/>
      <c r="E8" s="156"/>
      <c r="F8" s="157"/>
      <c r="G8" s="74"/>
      <c r="H8" s="74"/>
      <c r="I8" s="88"/>
      <c r="J8" s="132"/>
      <c r="K8" s="132"/>
      <c r="L8" s="132"/>
      <c r="M8" s="133"/>
    </row>
    <row r="9" spans="1:13">
      <c r="A9" s="43"/>
      <c r="B9" s="44"/>
      <c r="C9" s="134"/>
      <c r="D9" s="134"/>
      <c r="E9" s="134"/>
      <c r="F9" s="135"/>
      <c r="G9" s="193" t="s">
        <v>97</v>
      </c>
      <c r="H9" s="193"/>
      <c r="I9" s="193"/>
      <c r="J9" s="132"/>
      <c r="K9" s="132"/>
      <c r="L9" s="132"/>
      <c r="M9" s="133"/>
    </row>
    <row r="10" spans="1:13">
      <c r="A10" s="45"/>
      <c r="B10" s="46"/>
      <c r="C10" s="46"/>
      <c r="D10" s="121" t="s">
        <v>49</v>
      </c>
      <c r="E10" s="67"/>
      <c r="F10" s="68"/>
      <c r="G10" s="75"/>
      <c r="H10" s="190" t="s">
        <v>98</v>
      </c>
      <c r="I10" s="190"/>
      <c r="J10" s="132"/>
      <c r="K10" s="132"/>
      <c r="L10" s="132"/>
      <c r="M10" s="133"/>
    </row>
    <row r="11" spans="1:13">
      <c r="A11" s="47"/>
      <c r="B11" s="76" t="s">
        <v>46</v>
      </c>
      <c r="C11" s="139"/>
      <c r="D11" s="139"/>
      <c r="E11" s="139"/>
      <c r="F11" s="140"/>
      <c r="G11" s="73"/>
      <c r="H11" s="76"/>
      <c r="I11" s="88"/>
      <c r="J11" s="132"/>
      <c r="K11" s="132"/>
      <c r="L11" s="132"/>
      <c r="M11" s="133"/>
    </row>
    <row r="12" spans="1:13">
      <c r="A12" s="82"/>
      <c r="B12" s="74" t="s">
        <v>18</v>
      </c>
      <c r="C12" s="139"/>
      <c r="D12" s="139"/>
      <c r="E12" s="139"/>
      <c r="F12" s="140"/>
      <c r="G12" s="206" t="s">
        <v>85</v>
      </c>
      <c r="H12" s="193"/>
      <c r="I12" s="193"/>
      <c r="J12" s="132"/>
      <c r="K12" s="132"/>
      <c r="L12" s="132"/>
      <c r="M12" s="133"/>
    </row>
    <row r="13" spans="1:13">
      <c r="A13" s="47"/>
      <c r="B13" s="76" t="s">
        <v>50</v>
      </c>
      <c r="C13" s="139"/>
      <c r="D13" s="139"/>
      <c r="E13" s="139"/>
      <c r="F13" s="140"/>
      <c r="G13" s="190" t="s">
        <v>86</v>
      </c>
      <c r="H13" s="190"/>
      <c r="I13" s="190"/>
      <c r="J13" s="132"/>
      <c r="K13" s="132"/>
      <c r="L13" s="132"/>
      <c r="M13" s="133"/>
    </row>
    <row r="14" spans="1:13">
      <c r="A14" s="47"/>
      <c r="B14" s="76" t="s">
        <v>51</v>
      </c>
      <c r="C14" s="139"/>
      <c r="D14" s="139"/>
      <c r="E14" s="139"/>
      <c r="F14" s="140"/>
      <c r="G14" s="75"/>
      <c r="H14" s="72"/>
      <c r="I14" s="88"/>
      <c r="J14" s="132"/>
      <c r="K14" s="132"/>
      <c r="L14" s="132"/>
      <c r="M14" s="133"/>
    </row>
    <row r="15" spans="1:13">
      <c r="A15" s="48"/>
      <c r="B15" s="49"/>
      <c r="C15" s="49"/>
      <c r="D15" s="120"/>
      <c r="E15" s="120"/>
      <c r="F15" s="89"/>
      <c r="G15" s="87"/>
      <c r="H15" s="50"/>
      <c r="I15" s="50"/>
      <c r="J15" s="224"/>
      <c r="K15" s="224"/>
      <c r="L15" s="224"/>
      <c r="M15" s="225"/>
    </row>
    <row r="16" spans="1:13" ht="7.5" customHeight="1">
      <c r="A16" s="51"/>
      <c r="B16" s="51"/>
      <c r="C16" s="51"/>
      <c r="D16" s="51"/>
      <c r="E16" s="51"/>
      <c r="F16" s="51"/>
      <c r="G16" s="52"/>
      <c r="H16" s="52"/>
      <c r="I16" s="52"/>
      <c r="J16" s="52"/>
      <c r="K16" s="52"/>
      <c r="L16" s="52"/>
      <c r="M16" s="52"/>
    </row>
    <row r="17" spans="1:16">
      <c r="A17" s="45"/>
      <c r="B17" s="53"/>
      <c r="C17" s="122" t="s">
        <v>61</v>
      </c>
      <c r="D17" s="222"/>
      <c r="E17" s="222"/>
      <c r="F17" s="222"/>
      <c r="G17" s="222"/>
      <c r="H17" s="222"/>
      <c r="I17" s="222"/>
      <c r="J17" s="222"/>
      <c r="K17" s="222"/>
      <c r="L17" s="222"/>
      <c r="M17" s="223"/>
    </row>
    <row r="18" spans="1:16">
      <c r="A18" s="219"/>
      <c r="B18" s="220"/>
      <c r="C18" s="220"/>
      <c r="D18" s="220"/>
      <c r="E18" s="220"/>
      <c r="F18" s="220"/>
      <c r="G18" s="220"/>
      <c r="H18" s="220"/>
      <c r="I18" s="220"/>
      <c r="J18" s="220"/>
      <c r="K18" s="220"/>
      <c r="L18" s="220"/>
      <c r="M18" s="221"/>
    </row>
    <row r="19" spans="1:16" ht="6.75" customHeight="1">
      <c r="A19" s="55"/>
      <c r="B19" s="38"/>
      <c r="C19" s="56"/>
      <c r="D19" s="56"/>
      <c r="E19" s="56"/>
      <c r="F19" s="56"/>
      <c r="G19" s="56"/>
      <c r="H19" s="56"/>
      <c r="I19" s="56"/>
      <c r="J19" s="56"/>
      <c r="K19" s="38"/>
      <c r="L19" s="38"/>
      <c r="M19" s="38"/>
    </row>
    <row r="20" spans="1:16">
      <c r="A20" s="149" t="s">
        <v>52</v>
      </c>
      <c r="B20" s="150"/>
      <c r="C20" s="150"/>
      <c r="D20" s="150"/>
      <c r="E20" s="150"/>
      <c r="F20" s="150"/>
      <c r="G20" s="149" t="s">
        <v>83</v>
      </c>
      <c r="H20" s="150"/>
      <c r="I20" s="150"/>
      <c r="J20" s="150"/>
      <c r="K20" s="150"/>
      <c r="L20" s="150"/>
      <c r="M20" s="158"/>
    </row>
    <row r="21" spans="1:16" ht="28.5" customHeight="1">
      <c r="A21" s="45"/>
      <c r="B21" s="147" t="s">
        <v>84</v>
      </c>
      <c r="C21" s="147"/>
      <c r="D21" s="147"/>
      <c r="E21" s="147"/>
      <c r="F21" s="148"/>
      <c r="G21" s="144"/>
      <c r="H21" s="145"/>
      <c r="I21" s="145"/>
      <c r="J21" s="145"/>
      <c r="K21" s="146"/>
      <c r="L21" s="129" t="s">
        <v>24</v>
      </c>
      <c r="M21" s="129" t="s">
        <v>53</v>
      </c>
    </row>
    <row r="22" spans="1:16">
      <c r="A22" s="97" t="s">
        <v>104</v>
      </c>
      <c r="B22" s="58"/>
      <c r="C22" s="56"/>
      <c r="D22" s="56"/>
      <c r="E22" s="124"/>
      <c r="G22" s="103" t="s">
        <v>80</v>
      </c>
      <c r="H22" s="100"/>
      <c r="I22" s="100"/>
      <c r="J22" s="100"/>
      <c r="K22" s="100"/>
      <c r="L22" s="114" t="s">
        <v>69</v>
      </c>
      <c r="M22" s="115" t="s">
        <v>71</v>
      </c>
    </row>
    <row r="23" spans="1:16">
      <c r="A23" s="39" t="s">
        <v>100</v>
      </c>
      <c r="B23" s="61"/>
      <c r="C23" s="56"/>
      <c r="D23" s="56"/>
      <c r="E23" s="124"/>
      <c r="G23" s="104" t="s">
        <v>81</v>
      </c>
      <c r="H23" s="93"/>
      <c r="I23" s="93"/>
      <c r="J23" s="93"/>
      <c r="K23" s="93"/>
      <c r="L23" s="116" t="s">
        <v>70</v>
      </c>
      <c r="M23" s="117" t="s">
        <v>72</v>
      </c>
    </row>
    <row r="24" spans="1:16">
      <c r="A24" s="39" t="s">
        <v>105</v>
      </c>
      <c r="B24" s="61"/>
      <c r="C24" s="56"/>
      <c r="D24" s="56"/>
      <c r="E24" s="124"/>
      <c r="G24" s="105" t="s">
        <v>82</v>
      </c>
      <c r="H24" s="94"/>
      <c r="I24" s="94"/>
      <c r="J24" s="94"/>
      <c r="K24" s="94"/>
      <c r="L24" s="118" t="s">
        <v>62</v>
      </c>
      <c r="M24" s="119" t="s">
        <v>92</v>
      </c>
    </row>
    <row r="25" spans="1:16" ht="4.5" customHeight="1">
      <c r="A25" s="54"/>
      <c r="B25" s="95"/>
      <c r="C25" s="62"/>
      <c r="D25" s="62"/>
      <c r="E25" s="63"/>
      <c r="F25" s="63"/>
      <c r="G25" s="96"/>
      <c r="H25" s="63"/>
      <c r="I25" s="64"/>
      <c r="J25" s="64"/>
      <c r="K25" s="64"/>
      <c r="L25" s="64"/>
      <c r="M25" s="65"/>
    </row>
    <row r="26" spans="1:16" ht="6" customHeight="1">
      <c r="A26" s="187"/>
      <c r="B26" s="188"/>
      <c r="C26" s="188"/>
      <c r="D26" s="188"/>
      <c r="E26" s="188"/>
      <c r="F26" s="188"/>
      <c r="G26" s="188"/>
      <c r="H26" s="188"/>
      <c r="I26" s="188"/>
      <c r="J26" s="188"/>
      <c r="K26" s="188"/>
      <c r="L26" s="188"/>
      <c r="M26" s="189"/>
    </row>
    <row r="27" spans="1:16" hidden="1">
      <c r="A27" s="39"/>
      <c r="B27" s="61"/>
      <c r="C27" s="56"/>
      <c r="D27" s="56"/>
      <c r="E27" s="59"/>
      <c r="F27" s="59"/>
      <c r="G27" s="59"/>
      <c r="H27" s="59"/>
      <c r="I27" s="60"/>
      <c r="J27" s="60"/>
      <c r="K27" s="60"/>
      <c r="L27" s="60"/>
      <c r="M27" s="57"/>
    </row>
    <row r="28" spans="1:16" hidden="1">
      <c r="A28" s="39"/>
      <c r="B28" s="61"/>
      <c r="C28" s="56"/>
      <c r="D28" s="56"/>
      <c r="E28" s="59"/>
      <c r="F28" s="59" t="s">
        <v>34</v>
      </c>
      <c r="G28" s="59"/>
      <c r="H28" s="59"/>
      <c r="I28" s="60"/>
      <c r="J28" s="60"/>
      <c r="K28" s="60"/>
      <c r="L28" s="60"/>
      <c r="M28" s="57"/>
    </row>
    <row r="29" spans="1:16" hidden="1">
      <c r="A29" s="39"/>
      <c r="B29" s="61"/>
      <c r="C29" s="56"/>
      <c r="D29" s="56"/>
      <c r="E29" s="59"/>
      <c r="F29" s="59" t="s">
        <v>79</v>
      </c>
      <c r="G29" s="59"/>
      <c r="H29" s="59"/>
      <c r="I29" s="60"/>
      <c r="J29" s="60"/>
      <c r="K29" s="60"/>
      <c r="L29" s="60"/>
      <c r="M29" s="57"/>
    </row>
    <row r="30" spans="1:16">
      <c r="A30" s="149" t="s">
        <v>74</v>
      </c>
      <c r="B30" s="150"/>
      <c r="C30" s="150"/>
      <c r="D30" s="150"/>
      <c r="E30" s="150"/>
      <c r="F30" s="150"/>
      <c r="G30" s="150"/>
      <c r="H30" s="150"/>
      <c r="I30" s="150"/>
      <c r="J30" s="150"/>
      <c r="K30" s="158"/>
      <c r="L30" s="129" t="s">
        <v>24</v>
      </c>
      <c r="M30" s="129" t="s">
        <v>53</v>
      </c>
    </row>
    <row r="31" spans="1:16">
      <c r="A31" s="109"/>
      <c r="B31" s="110"/>
      <c r="C31" s="113" t="s">
        <v>19</v>
      </c>
      <c r="D31" s="141" t="str">
        <f>IF(OR(E39&gt;0,E41&gt;0,F40&gt;0),"FAIL",IF(G63=0,"Not Scored",IF(G63&lt;21,G22,IF(G63&lt;41,G23,IF(G63&lt;61,G24)))))</f>
        <v>Not Scored</v>
      </c>
      <c r="E31" s="142"/>
      <c r="F31" s="142"/>
      <c r="G31" s="142"/>
      <c r="H31" s="142"/>
      <c r="I31" s="142"/>
      <c r="J31" s="142"/>
      <c r="K31" s="143"/>
      <c r="L31" s="98">
        <f>IF(D31="FAIL","FAIL",G63)</f>
        <v>0</v>
      </c>
      <c r="M31" s="99">
        <f>IF(D31="FAIL","FAIL",I63)</f>
        <v>0</v>
      </c>
      <c r="N31" s="31"/>
      <c r="O31" s="31"/>
      <c r="P31" s="31"/>
    </row>
    <row r="32" spans="1:16" ht="16.5" customHeight="1">
      <c r="A32" s="111" t="s">
        <v>101</v>
      </c>
      <c r="B32" s="215" t="s">
        <v>102</v>
      </c>
      <c r="C32" s="215"/>
      <c r="D32" s="216" t="str">
        <f>IF(G63=0,"None",IF(G63&lt;21,"Supplier should not be considered for sourcing of parts to Deere at this time",IF(G63&lt;41,"G223 audit must be performed &amp; corresponding NCCA's closed prior to placing business",IF(G63&lt;61,"G223 audit must be performed &amp; corresponding NCCA's closed prior to placing business"))))</f>
        <v>None</v>
      </c>
      <c r="E32" s="217"/>
      <c r="F32" s="217"/>
      <c r="G32" s="217"/>
      <c r="H32" s="217"/>
      <c r="I32" s="217"/>
      <c r="J32" s="217"/>
      <c r="K32" s="217"/>
      <c r="L32" s="217"/>
      <c r="M32" s="218"/>
      <c r="N32" s="31"/>
      <c r="O32" s="31"/>
      <c r="P32" s="31"/>
    </row>
    <row r="33" spans="1:13" ht="16.5" customHeight="1">
      <c r="A33" s="112"/>
      <c r="B33" s="102" t="s">
        <v>103</v>
      </c>
      <c r="C33" s="213"/>
      <c r="D33" s="213"/>
      <c r="E33" s="213"/>
      <c r="F33" s="213"/>
      <c r="G33" s="213"/>
      <c r="H33" s="213"/>
      <c r="I33" s="213"/>
      <c r="J33" s="213"/>
      <c r="K33" s="213"/>
      <c r="L33" s="213"/>
      <c r="M33" s="214"/>
    </row>
    <row r="34" spans="1:13">
      <c r="A34" s="207"/>
      <c r="B34" s="208"/>
      <c r="C34" s="208"/>
      <c r="D34" s="208"/>
      <c r="E34" s="208"/>
      <c r="F34" s="208"/>
      <c r="G34" s="208"/>
      <c r="H34" s="208"/>
      <c r="I34" s="208"/>
      <c r="J34" s="208"/>
      <c r="K34" s="208"/>
      <c r="L34" s="208"/>
      <c r="M34" s="209"/>
    </row>
    <row r="35" spans="1:13" ht="14.25" customHeight="1">
      <c r="A35" s="210"/>
      <c r="B35" s="211"/>
      <c r="C35" s="211"/>
      <c r="D35" s="211"/>
      <c r="E35" s="211"/>
      <c r="F35" s="211"/>
      <c r="G35" s="211"/>
      <c r="H35" s="211"/>
      <c r="I35" s="211"/>
      <c r="J35" s="211"/>
      <c r="K35" s="211"/>
      <c r="L35" s="211"/>
      <c r="M35" s="212"/>
    </row>
    <row r="36" spans="1:13" ht="5.25" customHeight="1">
      <c r="A36" s="23"/>
      <c r="B36" s="23"/>
      <c r="C36" s="23"/>
      <c r="D36" s="23"/>
      <c r="E36" s="23"/>
      <c r="F36" s="23"/>
      <c r="G36" s="23"/>
      <c r="H36" s="23"/>
      <c r="I36" s="23"/>
      <c r="J36" s="23"/>
      <c r="K36" s="23"/>
      <c r="L36" s="23"/>
      <c r="M36" s="23"/>
    </row>
    <row r="37" spans="1:13" ht="15.75" customHeight="1">
      <c r="A37" s="181" t="s">
        <v>73</v>
      </c>
      <c r="B37" s="182"/>
      <c r="C37" s="182"/>
      <c r="D37" s="182"/>
      <c r="E37" s="182"/>
      <c r="F37" s="182"/>
      <c r="G37" s="182"/>
      <c r="H37" s="182"/>
      <c r="I37" s="182"/>
      <c r="J37" s="182"/>
      <c r="K37" s="182"/>
      <c r="L37" s="182"/>
      <c r="M37" s="186"/>
    </row>
    <row r="38" spans="1:13" ht="25.5">
      <c r="A38" s="30" t="s">
        <v>20</v>
      </c>
      <c r="B38" s="175" t="s">
        <v>87</v>
      </c>
      <c r="C38" s="176"/>
      <c r="D38" s="177"/>
      <c r="E38" s="24" t="s">
        <v>33</v>
      </c>
      <c r="F38" s="24" t="s">
        <v>34</v>
      </c>
      <c r="G38" s="90" t="s">
        <v>88</v>
      </c>
      <c r="H38" s="202" t="s">
        <v>91</v>
      </c>
      <c r="I38" s="202"/>
      <c r="J38" s="202"/>
      <c r="K38" s="202"/>
      <c r="L38" s="202"/>
      <c r="M38" s="202"/>
    </row>
    <row r="39" spans="1:13" ht="53.25" customHeight="1">
      <c r="A39" s="126">
        <v>1</v>
      </c>
      <c r="B39" s="159" t="s">
        <v>30</v>
      </c>
      <c r="C39" s="160"/>
      <c r="D39" s="161"/>
      <c r="E39" s="28"/>
      <c r="F39" s="28"/>
      <c r="G39" s="123">
        <f>IF(E39&gt;"","FAIL",IF(F39&gt;"","PASS",))</f>
        <v>0</v>
      </c>
      <c r="H39" s="165" t="s">
        <v>107</v>
      </c>
      <c r="I39" s="166"/>
      <c r="J39" s="166"/>
      <c r="K39" s="166"/>
      <c r="L39" s="166"/>
      <c r="M39" s="167"/>
    </row>
    <row r="40" spans="1:13" ht="52.5" customHeight="1">
      <c r="A40" s="32">
        <v>2</v>
      </c>
      <c r="B40" s="159" t="s">
        <v>106</v>
      </c>
      <c r="C40" s="160"/>
      <c r="D40" s="161"/>
      <c r="E40" s="28"/>
      <c r="F40" s="28"/>
      <c r="G40" s="123">
        <f>IF(F40&gt;"","FAIL",IF(E40&gt;"","PASS",))</f>
        <v>0</v>
      </c>
      <c r="H40" s="168" t="s">
        <v>108</v>
      </c>
      <c r="I40" s="166"/>
      <c r="J40" s="166"/>
      <c r="K40" s="166"/>
      <c r="L40" s="166"/>
      <c r="M40" s="167"/>
    </row>
    <row r="41" spans="1:13" ht="39.75" customHeight="1">
      <c r="A41" s="127">
        <v>3</v>
      </c>
      <c r="B41" s="159" t="s">
        <v>122</v>
      </c>
      <c r="C41" s="160"/>
      <c r="D41" s="161"/>
      <c r="E41" s="28"/>
      <c r="F41" s="28"/>
      <c r="G41" s="123">
        <f>IF(E41&gt;"","FAIL",IF(F41&gt;"","PASS",))</f>
        <v>0</v>
      </c>
      <c r="H41" s="169" t="s">
        <v>123</v>
      </c>
      <c r="I41" s="170"/>
      <c r="J41" s="170"/>
      <c r="K41" s="170"/>
      <c r="L41" s="170"/>
      <c r="M41" s="171"/>
    </row>
    <row r="42" spans="1:13" s="70" customFormat="1" ht="24">
      <c r="A42" s="30" t="s">
        <v>20</v>
      </c>
      <c r="B42" s="175" t="s">
        <v>21</v>
      </c>
      <c r="C42" s="176"/>
      <c r="D42" s="177"/>
      <c r="E42" s="24" t="s">
        <v>56</v>
      </c>
      <c r="F42" s="24" t="s">
        <v>96</v>
      </c>
      <c r="G42" s="24" t="s">
        <v>22</v>
      </c>
      <c r="H42" s="24" t="s">
        <v>23</v>
      </c>
      <c r="I42" s="80" t="s">
        <v>24</v>
      </c>
      <c r="J42" s="162" t="s">
        <v>3</v>
      </c>
      <c r="K42" s="163"/>
      <c r="L42" s="163"/>
      <c r="M42" s="164"/>
    </row>
    <row r="43" spans="1:13" ht="42.75" customHeight="1">
      <c r="A43" s="125">
        <v>4</v>
      </c>
      <c r="B43" s="159" t="s">
        <v>89</v>
      </c>
      <c r="C43" s="160"/>
      <c r="D43" s="161"/>
      <c r="E43" s="28"/>
      <c r="F43" s="28"/>
      <c r="G43" s="28"/>
      <c r="H43" s="28"/>
      <c r="I43" s="29">
        <f t="shared" ref="I43:I48" si="0">IF(E43&gt;0,0,IF(F43&gt;0,1,IF(G43&gt;0,2,IF(H43&gt;0,3,0))))</f>
        <v>0</v>
      </c>
      <c r="J43" s="136"/>
      <c r="K43" s="137"/>
      <c r="L43" s="137"/>
      <c r="M43" s="138"/>
    </row>
    <row r="44" spans="1:13" ht="66.75" customHeight="1">
      <c r="A44" s="125">
        <v>5</v>
      </c>
      <c r="B44" s="159" t="s">
        <v>59</v>
      </c>
      <c r="C44" s="160"/>
      <c r="D44" s="161"/>
      <c r="E44" s="28"/>
      <c r="F44" s="28"/>
      <c r="G44" s="28"/>
      <c r="H44" s="28"/>
      <c r="I44" s="29">
        <f t="shared" si="0"/>
        <v>0</v>
      </c>
      <c r="J44" s="136"/>
      <c r="K44" s="137"/>
      <c r="L44" s="137"/>
      <c r="M44" s="138"/>
    </row>
    <row r="45" spans="1:13" ht="30" customHeight="1">
      <c r="A45" s="125">
        <v>6</v>
      </c>
      <c r="B45" s="159" t="s">
        <v>109</v>
      </c>
      <c r="C45" s="160"/>
      <c r="D45" s="161"/>
      <c r="E45" s="28"/>
      <c r="F45" s="28"/>
      <c r="G45" s="28"/>
      <c r="H45" s="28"/>
      <c r="I45" s="29">
        <f t="shared" si="0"/>
        <v>0</v>
      </c>
      <c r="J45" s="136"/>
      <c r="K45" s="137"/>
      <c r="L45" s="137"/>
      <c r="M45" s="138"/>
    </row>
    <row r="46" spans="1:13" ht="33" customHeight="1">
      <c r="A46" s="125">
        <v>7</v>
      </c>
      <c r="B46" s="159" t="s">
        <v>63</v>
      </c>
      <c r="C46" s="160"/>
      <c r="D46" s="161"/>
      <c r="E46" s="28"/>
      <c r="F46" s="28"/>
      <c r="G46" s="28"/>
      <c r="H46" s="28"/>
      <c r="I46" s="29">
        <f t="shared" si="0"/>
        <v>0</v>
      </c>
      <c r="J46" s="136"/>
      <c r="K46" s="137"/>
      <c r="L46" s="137"/>
      <c r="M46" s="138"/>
    </row>
    <row r="47" spans="1:13" ht="42" customHeight="1">
      <c r="A47" s="125">
        <v>8</v>
      </c>
      <c r="B47" s="159" t="s">
        <v>42</v>
      </c>
      <c r="C47" s="160"/>
      <c r="D47" s="161"/>
      <c r="E47" s="28"/>
      <c r="F47" s="28"/>
      <c r="G47" s="28"/>
      <c r="H47" s="28"/>
      <c r="I47" s="29">
        <f t="shared" si="0"/>
        <v>0</v>
      </c>
      <c r="J47" s="136"/>
      <c r="K47" s="137"/>
      <c r="L47" s="137"/>
      <c r="M47" s="138"/>
    </row>
    <row r="48" spans="1:13" ht="44.25" customHeight="1">
      <c r="A48" s="125">
        <v>9</v>
      </c>
      <c r="B48" s="159" t="s">
        <v>43</v>
      </c>
      <c r="C48" s="160"/>
      <c r="D48" s="161"/>
      <c r="E48" s="28"/>
      <c r="F48" s="28"/>
      <c r="G48" s="28"/>
      <c r="H48" s="28"/>
      <c r="I48" s="29">
        <f t="shared" si="0"/>
        <v>0</v>
      </c>
      <c r="J48" s="136"/>
      <c r="K48" s="137"/>
      <c r="L48" s="137"/>
      <c r="M48" s="138"/>
    </row>
    <row r="49" spans="1:13" ht="32.25" customHeight="1">
      <c r="A49" s="125">
        <v>10</v>
      </c>
      <c r="B49" s="159" t="s">
        <v>55</v>
      </c>
      <c r="C49" s="160"/>
      <c r="D49" s="161"/>
      <c r="E49" s="28"/>
      <c r="F49" s="28"/>
      <c r="G49" s="28"/>
      <c r="H49" s="28"/>
      <c r="I49" s="29">
        <f t="shared" ref="I49:I62" si="1">IF(E49&gt;0,0,IF(F49&gt;0,1,IF(G49&gt;0,2,IF(H49&gt;0,3,0))))</f>
        <v>0</v>
      </c>
      <c r="J49" s="136"/>
      <c r="K49" s="137"/>
      <c r="L49" s="137"/>
      <c r="M49" s="138"/>
    </row>
    <row r="50" spans="1:13" ht="51" customHeight="1">
      <c r="A50" s="125">
        <v>11</v>
      </c>
      <c r="B50" s="159" t="s">
        <v>110</v>
      </c>
      <c r="C50" s="160"/>
      <c r="D50" s="161"/>
      <c r="E50" s="28"/>
      <c r="F50" s="28"/>
      <c r="G50" s="28"/>
      <c r="H50" s="28"/>
      <c r="I50" s="29">
        <f>IF(E50&gt;0,0,IF(F50&gt;0,1,IF(G50&gt;0,2,IF(H50&gt;0,3,0))))</f>
        <v>0</v>
      </c>
      <c r="J50" s="136"/>
      <c r="K50" s="137"/>
      <c r="L50" s="137"/>
      <c r="M50" s="138"/>
    </row>
    <row r="51" spans="1:13" ht="42" customHeight="1">
      <c r="A51" s="125">
        <v>12</v>
      </c>
      <c r="B51" s="159" t="s">
        <v>57</v>
      </c>
      <c r="C51" s="160"/>
      <c r="D51" s="161"/>
      <c r="E51" s="28"/>
      <c r="F51" s="28"/>
      <c r="G51" s="28"/>
      <c r="H51" s="28"/>
      <c r="I51" s="29">
        <f>IF(E51&gt;0,0,IF(F51&gt;0,1,IF(G51&gt;0,2,IF(H51&gt;0,3,0))))</f>
        <v>0</v>
      </c>
      <c r="J51" s="136"/>
      <c r="K51" s="137"/>
      <c r="L51" s="137"/>
      <c r="M51" s="138"/>
    </row>
    <row r="52" spans="1:13" ht="57" customHeight="1">
      <c r="A52" s="125">
        <v>13</v>
      </c>
      <c r="B52" s="159" t="s">
        <v>111</v>
      </c>
      <c r="C52" s="160"/>
      <c r="D52" s="161"/>
      <c r="E52" s="28"/>
      <c r="F52" s="28"/>
      <c r="G52" s="28"/>
      <c r="H52" s="28"/>
      <c r="I52" s="29">
        <f>IF(E52&gt;0,0,IF(F52&gt;0,1,IF(G52&gt;0,2,IF(H52&gt;0,3,0))))</f>
        <v>0</v>
      </c>
      <c r="J52" s="136"/>
      <c r="K52" s="137"/>
      <c r="L52" s="137"/>
      <c r="M52" s="138"/>
    </row>
    <row r="53" spans="1:13" ht="33.75" customHeight="1">
      <c r="A53" s="125">
        <v>14</v>
      </c>
      <c r="B53" s="159" t="s">
        <v>112</v>
      </c>
      <c r="C53" s="160"/>
      <c r="D53" s="161"/>
      <c r="E53" s="28"/>
      <c r="F53" s="28"/>
      <c r="G53" s="28"/>
      <c r="H53" s="28"/>
      <c r="I53" s="29">
        <f>IF(E53&gt;0,0,IF(F53&gt;0,1,IF(G53&gt;0,2,IF(H53&gt;0,3,0))))</f>
        <v>0</v>
      </c>
      <c r="J53" s="136"/>
      <c r="K53" s="137"/>
      <c r="L53" s="137"/>
      <c r="M53" s="138"/>
    </row>
    <row r="54" spans="1:13" ht="33.75" customHeight="1">
      <c r="A54" s="125">
        <v>15</v>
      </c>
      <c r="B54" s="159" t="s">
        <v>93</v>
      </c>
      <c r="C54" s="160"/>
      <c r="D54" s="161"/>
      <c r="E54" s="28"/>
      <c r="F54" s="28"/>
      <c r="G54" s="28"/>
      <c r="H54" s="28"/>
      <c r="I54" s="29">
        <f>IF(E54&gt;0,0,IF(F54&gt;0,1,IF(G54&gt;0,2,IF(H54&gt;0,3,0))))</f>
        <v>0</v>
      </c>
      <c r="J54" s="136"/>
      <c r="K54" s="137"/>
      <c r="L54" s="137"/>
      <c r="M54" s="138"/>
    </row>
    <row r="55" spans="1:13" ht="51" customHeight="1">
      <c r="A55" s="125">
        <v>16</v>
      </c>
      <c r="B55" s="159" t="s">
        <v>41</v>
      </c>
      <c r="C55" s="160"/>
      <c r="D55" s="161"/>
      <c r="E55" s="28"/>
      <c r="F55" s="28"/>
      <c r="G55" s="28"/>
      <c r="H55" s="28"/>
      <c r="I55" s="29">
        <f t="shared" si="1"/>
        <v>0</v>
      </c>
      <c r="J55" s="136"/>
      <c r="K55" s="137"/>
      <c r="L55" s="137"/>
      <c r="M55" s="138"/>
    </row>
    <row r="56" spans="1:13" ht="44.25" customHeight="1">
      <c r="A56" s="125">
        <v>17</v>
      </c>
      <c r="B56" s="159" t="s">
        <v>113</v>
      </c>
      <c r="C56" s="160"/>
      <c r="D56" s="161"/>
      <c r="E56" s="28"/>
      <c r="F56" s="28"/>
      <c r="G56" s="28"/>
      <c r="H56" s="28"/>
      <c r="I56" s="29">
        <f>IF(E56&gt;0,0,IF(F56&gt;0,1,IF(G56&gt;0,2,IF(H56&gt;0,3,0))))</f>
        <v>0</v>
      </c>
      <c r="J56" s="136"/>
      <c r="K56" s="137"/>
      <c r="L56" s="137"/>
      <c r="M56" s="138"/>
    </row>
    <row r="57" spans="1:13" ht="63" customHeight="1">
      <c r="A57" s="125">
        <v>18</v>
      </c>
      <c r="B57" s="159" t="s">
        <v>60</v>
      </c>
      <c r="C57" s="160"/>
      <c r="D57" s="161"/>
      <c r="E57" s="28"/>
      <c r="F57" s="28"/>
      <c r="G57" s="28"/>
      <c r="H57" s="28"/>
      <c r="I57" s="29">
        <f>IF(E57&gt;0,0,IF(F57&gt;0,1,IF(G57&gt;0,2,IF(H57&gt;0,3,0))))</f>
        <v>0</v>
      </c>
      <c r="J57" s="136"/>
      <c r="K57" s="137"/>
      <c r="L57" s="137"/>
      <c r="M57" s="138"/>
    </row>
    <row r="58" spans="1:13" ht="31.5" customHeight="1">
      <c r="A58" s="125">
        <v>19</v>
      </c>
      <c r="B58" s="159" t="s">
        <v>114</v>
      </c>
      <c r="C58" s="160"/>
      <c r="D58" s="161"/>
      <c r="E58" s="28"/>
      <c r="F58" s="28"/>
      <c r="G58" s="28"/>
      <c r="H58" s="28"/>
      <c r="I58" s="29">
        <f>IF(E58&gt;0,0,IF(F58&gt;0,1,IF(G58&gt;0,2,IF(H58&gt;0,3,0))))</f>
        <v>0</v>
      </c>
      <c r="J58" s="136"/>
      <c r="K58" s="137"/>
      <c r="L58" s="137"/>
      <c r="M58" s="138"/>
    </row>
    <row r="59" spans="1:13" ht="46.5" customHeight="1">
      <c r="A59" s="125">
        <v>20</v>
      </c>
      <c r="B59" s="159" t="s">
        <v>94</v>
      </c>
      <c r="C59" s="160"/>
      <c r="D59" s="161"/>
      <c r="E59" s="28"/>
      <c r="F59" s="28"/>
      <c r="G59" s="28"/>
      <c r="H59" s="28"/>
      <c r="I59" s="29">
        <f t="shared" si="1"/>
        <v>0</v>
      </c>
      <c r="J59" s="136"/>
      <c r="K59" s="137"/>
      <c r="L59" s="137"/>
      <c r="M59" s="138"/>
    </row>
    <row r="60" spans="1:13" ht="52.5" customHeight="1">
      <c r="A60" s="125">
        <v>21</v>
      </c>
      <c r="B60" s="159" t="s">
        <v>115</v>
      </c>
      <c r="C60" s="160"/>
      <c r="D60" s="161"/>
      <c r="E60" s="28"/>
      <c r="F60" s="28"/>
      <c r="G60" s="28"/>
      <c r="H60" s="28"/>
      <c r="I60" s="29">
        <f t="shared" si="1"/>
        <v>0</v>
      </c>
      <c r="J60" s="136"/>
      <c r="K60" s="137"/>
      <c r="L60" s="137"/>
      <c r="M60" s="138"/>
    </row>
    <row r="61" spans="1:13" ht="42" customHeight="1">
      <c r="A61" s="125">
        <v>22</v>
      </c>
      <c r="B61" s="159" t="s">
        <v>116</v>
      </c>
      <c r="C61" s="160"/>
      <c r="D61" s="161"/>
      <c r="E61" s="28"/>
      <c r="F61" s="28"/>
      <c r="G61" s="28"/>
      <c r="H61" s="28"/>
      <c r="I61" s="29">
        <f t="shared" si="1"/>
        <v>0</v>
      </c>
      <c r="J61" s="136"/>
      <c r="K61" s="137"/>
      <c r="L61" s="137"/>
      <c r="M61" s="138"/>
    </row>
    <row r="62" spans="1:13" ht="44.25" customHeight="1">
      <c r="A62" s="125">
        <v>23</v>
      </c>
      <c r="B62" s="159" t="s">
        <v>117</v>
      </c>
      <c r="C62" s="160"/>
      <c r="D62" s="161"/>
      <c r="E62" s="28"/>
      <c r="F62" s="28"/>
      <c r="G62" s="28"/>
      <c r="H62" s="28"/>
      <c r="I62" s="29">
        <f t="shared" si="1"/>
        <v>0</v>
      </c>
      <c r="J62" s="136"/>
      <c r="K62" s="137"/>
      <c r="L62" s="137"/>
      <c r="M62" s="138"/>
    </row>
    <row r="63" spans="1:13">
      <c r="A63" s="172" t="s">
        <v>75</v>
      </c>
      <c r="B63" s="173"/>
      <c r="C63" s="173"/>
      <c r="D63" s="173"/>
      <c r="E63" s="173"/>
      <c r="F63" s="174"/>
      <c r="G63" s="71">
        <f>SUM($I$43:$I$62)</f>
        <v>0</v>
      </c>
      <c r="H63" s="81" t="s">
        <v>76</v>
      </c>
      <c r="I63" s="69">
        <f>G63/60</f>
        <v>0</v>
      </c>
      <c r="J63" s="77"/>
      <c r="K63" s="78"/>
      <c r="L63" s="78"/>
      <c r="M63" s="79"/>
    </row>
    <row r="64" spans="1:13" ht="5.25" customHeight="1">
      <c r="A64" s="91"/>
      <c r="B64" s="92"/>
      <c r="C64" s="92"/>
      <c r="D64" s="92"/>
      <c r="E64" s="92"/>
      <c r="F64" s="92"/>
      <c r="G64" s="25"/>
      <c r="H64" s="25"/>
      <c r="I64" s="26"/>
      <c r="J64" s="66"/>
      <c r="K64" s="66"/>
      <c r="L64" s="66"/>
      <c r="M64" s="27"/>
    </row>
    <row r="65" spans="1:14" ht="32.25" customHeight="1">
      <c r="A65" s="181" t="s">
        <v>77</v>
      </c>
      <c r="B65" s="182"/>
      <c r="C65" s="182"/>
      <c r="D65" s="150"/>
      <c r="E65" s="150"/>
      <c r="F65" s="150"/>
      <c r="G65" s="150"/>
      <c r="H65" s="150"/>
      <c r="I65" s="150"/>
      <c r="J65" s="150"/>
      <c r="K65" s="150"/>
      <c r="L65" s="150"/>
      <c r="M65" s="158"/>
    </row>
    <row r="66" spans="1:14" s="70" customFormat="1" ht="23.25" customHeight="1">
      <c r="A66" s="30" t="s">
        <v>20</v>
      </c>
      <c r="B66" s="203" t="s">
        <v>21</v>
      </c>
      <c r="C66" s="204"/>
      <c r="D66" s="205"/>
      <c r="E66" s="24" t="s">
        <v>78</v>
      </c>
      <c r="F66" s="24" t="s">
        <v>95</v>
      </c>
      <c r="G66" s="24" t="s">
        <v>22</v>
      </c>
      <c r="H66" s="24" t="s">
        <v>23</v>
      </c>
      <c r="I66" s="24" t="s">
        <v>24</v>
      </c>
      <c r="J66" s="203" t="s">
        <v>3</v>
      </c>
      <c r="K66" s="204"/>
      <c r="L66" s="204"/>
      <c r="M66" s="205"/>
    </row>
    <row r="67" spans="1:14" ht="27.95" customHeight="1">
      <c r="A67" s="128">
        <v>24</v>
      </c>
      <c r="B67" s="159" t="s">
        <v>28</v>
      </c>
      <c r="C67" s="160"/>
      <c r="D67" s="161"/>
      <c r="E67" s="28"/>
      <c r="F67" s="28"/>
      <c r="G67" s="28"/>
      <c r="H67" s="28"/>
      <c r="I67" s="29">
        <f t="shared" ref="I67:I74" si="2">IF(E67&gt;0,0,IF(F67&gt;0,1,IF(G67&gt;0,2,IF(H67&gt;0,3,0))))</f>
        <v>0</v>
      </c>
      <c r="J67" s="136"/>
      <c r="K67" s="137"/>
      <c r="L67" s="137"/>
      <c r="M67" s="138"/>
      <c r="N67">
        <f>IF(I67&gt;=2,1,0)</f>
        <v>0</v>
      </c>
    </row>
    <row r="68" spans="1:14" ht="27.95" customHeight="1">
      <c r="A68" s="128">
        <v>25</v>
      </c>
      <c r="B68" s="159" t="s">
        <v>54</v>
      </c>
      <c r="C68" s="160"/>
      <c r="D68" s="161"/>
      <c r="E68" s="28"/>
      <c r="F68" s="28"/>
      <c r="G68" s="28"/>
      <c r="H68" s="28"/>
      <c r="I68" s="29">
        <f t="shared" si="2"/>
        <v>0</v>
      </c>
      <c r="J68" s="136"/>
      <c r="K68" s="137"/>
      <c r="L68" s="137"/>
      <c r="M68" s="138"/>
      <c r="N68">
        <f t="shared" ref="N68:N74" si="3">IF(I68&gt;=2,1,0)</f>
        <v>0</v>
      </c>
    </row>
    <row r="69" spans="1:14" ht="25.5" customHeight="1">
      <c r="A69" s="128">
        <v>26</v>
      </c>
      <c r="B69" s="159" t="s">
        <v>90</v>
      </c>
      <c r="C69" s="160"/>
      <c r="D69" s="161"/>
      <c r="E69" s="28"/>
      <c r="F69" s="28"/>
      <c r="G69" s="28"/>
      <c r="H69" s="28"/>
      <c r="I69" s="29">
        <f t="shared" si="2"/>
        <v>0</v>
      </c>
      <c r="J69" s="136"/>
      <c r="K69" s="137"/>
      <c r="L69" s="137"/>
      <c r="M69" s="138"/>
      <c r="N69">
        <f t="shared" si="3"/>
        <v>0</v>
      </c>
    </row>
    <row r="70" spans="1:14" ht="27" customHeight="1">
      <c r="A70" s="128">
        <v>27</v>
      </c>
      <c r="B70" s="159" t="s">
        <v>58</v>
      </c>
      <c r="C70" s="160"/>
      <c r="D70" s="161"/>
      <c r="E70" s="28"/>
      <c r="F70" s="28"/>
      <c r="G70" s="28"/>
      <c r="H70" s="28"/>
      <c r="I70" s="29">
        <f t="shared" si="2"/>
        <v>0</v>
      </c>
      <c r="J70" s="136"/>
      <c r="K70" s="137"/>
      <c r="L70" s="137"/>
      <c r="M70" s="138"/>
      <c r="N70">
        <f t="shared" si="3"/>
        <v>0</v>
      </c>
    </row>
    <row r="71" spans="1:14" ht="17.25" customHeight="1">
      <c r="A71" s="128">
        <v>28</v>
      </c>
      <c r="B71" s="159" t="s">
        <v>27</v>
      </c>
      <c r="C71" s="160"/>
      <c r="D71" s="161"/>
      <c r="E71" s="28"/>
      <c r="F71" s="28"/>
      <c r="G71" s="28"/>
      <c r="H71" s="28"/>
      <c r="I71" s="29">
        <f t="shared" si="2"/>
        <v>0</v>
      </c>
      <c r="J71" s="136"/>
      <c r="K71" s="137"/>
      <c r="L71" s="137"/>
      <c r="M71" s="138"/>
      <c r="N71">
        <f t="shared" si="3"/>
        <v>0</v>
      </c>
    </row>
    <row r="72" spans="1:14" ht="26.25" customHeight="1">
      <c r="A72" s="128">
        <v>29</v>
      </c>
      <c r="B72" s="159" t="s">
        <v>118</v>
      </c>
      <c r="C72" s="160"/>
      <c r="D72" s="161"/>
      <c r="E72" s="28"/>
      <c r="F72" s="28"/>
      <c r="G72" s="28"/>
      <c r="H72" s="28"/>
      <c r="I72" s="29">
        <f t="shared" si="2"/>
        <v>0</v>
      </c>
      <c r="J72" s="136"/>
      <c r="K72" s="137"/>
      <c r="L72" s="137"/>
      <c r="M72" s="138"/>
      <c r="N72">
        <f t="shared" si="3"/>
        <v>0</v>
      </c>
    </row>
    <row r="73" spans="1:14">
      <c r="A73" s="128">
        <v>30</v>
      </c>
      <c r="B73" s="159" t="s">
        <v>25</v>
      </c>
      <c r="C73" s="160"/>
      <c r="D73" s="161"/>
      <c r="E73" s="28"/>
      <c r="F73" s="28"/>
      <c r="G73" s="28"/>
      <c r="H73" s="28"/>
      <c r="I73" s="29">
        <f t="shared" si="2"/>
        <v>0</v>
      </c>
      <c r="J73" s="136"/>
      <c r="K73" s="137"/>
      <c r="L73" s="137"/>
      <c r="M73" s="138"/>
      <c r="N73">
        <f t="shared" si="3"/>
        <v>0</v>
      </c>
    </row>
    <row r="74" spans="1:14" ht="26.25" customHeight="1">
      <c r="A74" s="128">
        <v>31</v>
      </c>
      <c r="B74" s="159" t="s">
        <v>26</v>
      </c>
      <c r="C74" s="160"/>
      <c r="D74" s="161"/>
      <c r="E74" s="28"/>
      <c r="F74" s="28"/>
      <c r="G74" s="28"/>
      <c r="H74" s="28"/>
      <c r="I74" s="29">
        <f t="shared" si="2"/>
        <v>0</v>
      </c>
      <c r="J74" s="136"/>
      <c r="K74" s="137"/>
      <c r="L74" s="137"/>
      <c r="M74" s="138"/>
      <c r="N74">
        <f t="shared" si="3"/>
        <v>0</v>
      </c>
    </row>
    <row r="75" spans="1:14">
      <c r="A75" s="178" t="s">
        <v>121</v>
      </c>
      <c r="B75" s="179"/>
      <c r="C75" s="179"/>
      <c r="D75" s="179"/>
      <c r="E75" s="179"/>
      <c r="F75" s="179"/>
      <c r="G75" s="179"/>
      <c r="H75" s="180"/>
      <c r="I75" s="71">
        <f>SUM(I67:I74)</f>
        <v>0</v>
      </c>
      <c r="J75" s="136" t="str">
        <f>IF(COUNTIF(E67:H74,"")&gt;=25,"Not Scored",IF(N75&lt;8,"Supplier should not be considered for PV&amp;V work",IF(N75&gt;=8,"Full PEQ must be performed prior to PV&amp;V work")))</f>
        <v>Not Scored</v>
      </c>
      <c r="K75" s="137"/>
      <c r="L75" s="137"/>
      <c r="M75" s="138"/>
      <c r="N75">
        <f>SUM(N67:N74)</f>
        <v>0</v>
      </c>
    </row>
  </sheetData>
  <sheetProtection formatCells="0" formatRows="0"/>
  <mergeCells count="117">
    <mergeCell ref="G7:I7"/>
    <mergeCell ref="G12:I12"/>
    <mergeCell ref="J69:M69"/>
    <mergeCell ref="B56:D56"/>
    <mergeCell ref="B57:D57"/>
    <mergeCell ref="H10:I10"/>
    <mergeCell ref="A34:M34"/>
    <mergeCell ref="J62:M62"/>
    <mergeCell ref="J66:M66"/>
    <mergeCell ref="A35:M35"/>
    <mergeCell ref="B41:D41"/>
    <mergeCell ref="J56:M56"/>
    <mergeCell ref="J57:M57"/>
    <mergeCell ref="J58:M58"/>
    <mergeCell ref="J53:M53"/>
    <mergeCell ref="C33:M33"/>
    <mergeCell ref="B32:C32"/>
    <mergeCell ref="D32:M32"/>
    <mergeCell ref="A18:M18"/>
    <mergeCell ref="D17:M17"/>
    <mergeCell ref="J7:M7"/>
    <mergeCell ref="J8:M8"/>
    <mergeCell ref="J15:M15"/>
    <mergeCell ref="J14:M14"/>
    <mergeCell ref="B72:D72"/>
    <mergeCell ref="B73:D73"/>
    <mergeCell ref="B74:D74"/>
    <mergeCell ref="B62:D62"/>
    <mergeCell ref="A1:M1"/>
    <mergeCell ref="A37:M37"/>
    <mergeCell ref="J67:M67"/>
    <mergeCell ref="J68:M68"/>
    <mergeCell ref="A26:M26"/>
    <mergeCell ref="A30:K30"/>
    <mergeCell ref="G13:I13"/>
    <mergeCell ref="G6:I6"/>
    <mergeCell ref="G9:I9"/>
    <mergeCell ref="J4:M4"/>
    <mergeCell ref="J5:M6"/>
    <mergeCell ref="C8:F8"/>
    <mergeCell ref="C7:F7"/>
    <mergeCell ref="C6:F6"/>
    <mergeCell ref="H38:M38"/>
    <mergeCell ref="C11:F11"/>
    <mergeCell ref="C14:F14"/>
    <mergeCell ref="B67:D67"/>
    <mergeCell ref="B68:D68"/>
    <mergeCell ref="B66:D66"/>
    <mergeCell ref="J72:M72"/>
    <mergeCell ref="J73:M73"/>
    <mergeCell ref="J74:M74"/>
    <mergeCell ref="J75:M75"/>
    <mergeCell ref="B38:D38"/>
    <mergeCell ref="B39:D39"/>
    <mergeCell ref="B40:D40"/>
    <mergeCell ref="B42:D42"/>
    <mergeCell ref="B49:D49"/>
    <mergeCell ref="B48:D48"/>
    <mergeCell ref="B47:D47"/>
    <mergeCell ref="B43:D43"/>
    <mergeCell ref="B44:D44"/>
    <mergeCell ref="B45:D45"/>
    <mergeCell ref="B55:D55"/>
    <mergeCell ref="B59:D59"/>
    <mergeCell ref="B46:D46"/>
    <mergeCell ref="B51:D51"/>
    <mergeCell ref="B50:D50"/>
    <mergeCell ref="B53:D53"/>
    <mergeCell ref="B52:D52"/>
    <mergeCell ref="B69:D69"/>
    <mergeCell ref="A75:H75"/>
    <mergeCell ref="A65:M65"/>
    <mergeCell ref="G2:M2"/>
    <mergeCell ref="C3:F3"/>
    <mergeCell ref="C5:F5"/>
    <mergeCell ref="A2:F2"/>
    <mergeCell ref="G20:M20"/>
    <mergeCell ref="J70:M70"/>
    <mergeCell ref="J71:M71"/>
    <mergeCell ref="B58:D58"/>
    <mergeCell ref="B54:D54"/>
    <mergeCell ref="B60:D60"/>
    <mergeCell ref="B61:D61"/>
    <mergeCell ref="J42:M42"/>
    <mergeCell ref="J49:M49"/>
    <mergeCell ref="J48:M48"/>
    <mergeCell ref="H39:M39"/>
    <mergeCell ref="H40:M40"/>
    <mergeCell ref="H41:M41"/>
    <mergeCell ref="B71:D71"/>
    <mergeCell ref="J61:M61"/>
    <mergeCell ref="J46:M46"/>
    <mergeCell ref="J51:M51"/>
    <mergeCell ref="J50:M50"/>
    <mergeCell ref="B70:D70"/>
    <mergeCell ref="A63:F63"/>
    <mergeCell ref="J13:M13"/>
    <mergeCell ref="J12:M12"/>
    <mergeCell ref="J11:M11"/>
    <mergeCell ref="J10:M10"/>
    <mergeCell ref="J9:M9"/>
    <mergeCell ref="C9:F9"/>
    <mergeCell ref="J52:M52"/>
    <mergeCell ref="J54:M54"/>
    <mergeCell ref="J60:M60"/>
    <mergeCell ref="J47:M47"/>
    <mergeCell ref="J43:M43"/>
    <mergeCell ref="J44:M44"/>
    <mergeCell ref="J45:M45"/>
    <mergeCell ref="J55:M55"/>
    <mergeCell ref="J59:M59"/>
    <mergeCell ref="C13:F13"/>
    <mergeCell ref="C12:F12"/>
    <mergeCell ref="D31:K31"/>
    <mergeCell ref="G21:K21"/>
    <mergeCell ref="B21:F21"/>
    <mergeCell ref="A20:F20"/>
  </mergeCells>
  <phoneticPr fontId="0" type="noConversion"/>
  <conditionalFormatting sqref="D32">
    <cfRule type="cellIs" dxfId="16" priority="22" stopIfTrue="1" operator="equal">
      <formula>"G223 audit should be performed &amp; corresponding NCCA's closed prior to placing business"</formula>
    </cfRule>
    <cfRule type="cellIs" dxfId="15" priority="23" stopIfTrue="1" operator="equal">
      <formula>"Supplier should not be considered for sourcing of parts to Deere at this time"</formula>
    </cfRule>
  </conditionalFormatting>
  <conditionalFormatting sqref="D31">
    <cfRule type="cellIs" dxfId="14" priority="19" stopIfTrue="1" operator="equal">
      <formula>"Level III: Mature Quality System"</formula>
    </cfRule>
    <cfRule type="cellIs" dxfId="13" priority="20" stopIfTrue="1" operator="equal">
      <formula>"Level II: Beginning Quality System"</formula>
    </cfRule>
    <cfRule type="cellIs" dxfId="12" priority="21" stopIfTrue="1" operator="equal">
      <formula>"Level I:  Not Eligible For Deere Business"</formula>
    </cfRule>
  </conditionalFormatting>
  <conditionalFormatting sqref="L31">
    <cfRule type="cellIs" dxfId="11" priority="12" stopIfTrue="1" operator="between">
      <formula>41</formula>
      <formula>60</formula>
    </cfRule>
    <cfRule type="cellIs" dxfId="10" priority="13" stopIfTrue="1" operator="between">
      <formula>21</formula>
      <formula>40</formula>
    </cfRule>
    <cfRule type="cellIs" dxfId="9" priority="14" stopIfTrue="1" operator="between">
      <formula>1</formula>
      <formula>20</formula>
    </cfRule>
  </conditionalFormatting>
  <conditionalFormatting sqref="M31">
    <cfRule type="cellIs" dxfId="8" priority="9" stopIfTrue="1" operator="between">
      <formula>0.68</formula>
      <formula>100</formula>
    </cfRule>
    <cfRule type="cellIs" dxfId="7" priority="10" stopIfTrue="1" operator="between">
      <formula>0.34</formula>
      <formula>0.67</formula>
    </cfRule>
    <cfRule type="cellIs" dxfId="6" priority="11" stopIfTrue="1" operator="between">
      <formula>0.01</formula>
      <formula>0.33</formula>
    </cfRule>
  </conditionalFormatting>
  <conditionalFormatting sqref="G39:G41">
    <cfRule type="cellIs" dxfId="5" priority="5" operator="equal">
      <formula>0</formula>
    </cfRule>
  </conditionalFormatting>
  <conditionalFormatting sqref="D31">
    <cfRule type="cellIs" dxfId="4" priority="4" operator="equal">
      <formula>"Not Scored"</formula>
    </cfRule>
  </conditionalFormatting>
  <conditionalFormatting sqref="L31:M31">
    <cfRule type="cellIs" dxfId="3" priority="24" stopIfTrue="1" operator="equal">
      <formula>$D$31</formula>
    </cfRule>
  </conditionalFormatting>
  <conditionalFormatting sqref="J75:M75">
    <cfRule type="cellIs" dxfId="2" priority="1" operator="equal">
      <formula>"Full PEQ must be performed prior to PV&amp;V work"</formula>
    </cfRule>
    <cfRule type="cellIs" dxfId="1" priority="2" operator="equal">
      <formula>"Supplier should not be considered for PV&amp;V work"</formula>
    </cfRule>
    <cfRule type="cellIs" dxfId="0" priority="3" operator="equal">
      <formula>"Not Scored"</formula>
    </cfRule>
  </conditionalFormatting>
  <dataValidations disablePrompts="1" count="2">
    <dataValidation type="list" allowBlank="1" showInputMessage="1" showErrorMessage="1" sqref="F27">
      <formula1>$F$28:$F$29</formula1>
    </dataValidation>
    <dataValidation type="list" allowBlank="1" showInputMessage="1" showErrorMessage="1" sqref="E22:E24 F25">
      <formula1>$F$27:$F$29</formula1>
    </dataValidation>
  </dataValidations>
  <printOptions horizontalCentered="1"/>
  <pageMargins left="0.5" right="0.25" top="0.39" bottom="0.54" header="0.19" footer="0.28999999999999998"/>
  <pageSetup scale="80" fitToWidth="0" fitToHeight="0" orientation="portrait" r:id="rId1"/>
  <headerFooter alignWithMargins="0">
    <oddFooter>&amp;LJohn Deere Potential Supplier Analysis&amp;C&amp;P of &amp;N&amp;RPrinted: &amp;D</oddFooter>
  </headerFooter>
  <rowBreaks count="1" manualBreakCount="1">
    <brk id="47" max="12" man="1"/>
  </rowBreaks>
  <ignoredErrors>
    <ignoredError sqref="G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workbookViewId="0">
      <selection sqref="A1:F5"/>
    </sheetView>
  </sheetViews>
  <sheetFormatPr defaultRowHeight="12.75"/>
  <cols>
    <col min="1" max="1" width="10.5" style="22" customWidth="1"/>
    <col min="2" max="2" width="12" style="11" customWidth="1"/>
    <col min="3" max="3" width="9.75" style="11" customWidth="1"/>
    <col min="4" max="4" width="33.5" style="5" customWidth="1"/>
    <col min="5" max="5" width="33.875" style="5" customWidth="1"/>
    <col min="6" max="6" width="23.125" style="5" customWidth="1"/>
    <col min="7" max="16384" width="9" style="5"/>
  </cols>
  <sheetData>
    <row r="1" spans="1:6" s="1" customFormat="1" ht="19.5" thickTop="1" thickBot="1">
      <c r="A1" s="7" t="s">
        <v>67</v>
      </c>
      <c r="B1" s="8"/>
      <c r="C1" s="8"/>
      <c r="D1" s="8"/>
      <c r="E1" s="8"/>
      <c r="F1" s="9"/>
    </row>
    <row r="2" spans="1:6" s="11" customFormat="1" ht="30.75" customHeight="1" thickTop="1">
      <c r="A2" s="10" t="s">
        <v>4</v>
      </c>
      <c r="B2" s="10" t="s">
        <v>5</v>
      </c>
      <c r="C2" s="10" t="s">
        <v>6</v>
      </c>
      <c r="D2" s="10" t="s">
        <v>7</v>
      </c>
      <c r="E2" s="10"/>
      <c r="F2" s="10" t="s">
        <v>8</v>
      </c>
    </row>
    <row r="3" spans="1:6" ht="104.25" customHeight="1">
      <c r="A3" s="12" t="s">
        <v>9</v>
      </c>
      <c r="B3" s="12" t="s">
        <v>38</v>
      </c>
      <c r="C3" s="13" t="s">
        <v>125</v>
      </c>
      <c r="D3" s="14" t="s">
        <v>10</v>
      </c>
      <c r="E3" s="15" t="s">
        <v>37</v>
      </c>
      <c r="F3" s="16" t="s">
        <v>11</v>
      </c>
    </row>
    <row r="4" spans="1:6" ht="98.25" customHeight="1">
      <c r="A4" s="17" t="s">
        <v>12</v>
      </c>
      <c r="B4" s="17" t="s">
        <v>13</v>
      </c>
      <c r="C4" s="18" t="s">
        <v>126</v>
      </c>
      <c r="D4" s="19" t="s">
        <v>14</v>
      </c>
      <c r="E4" s="20" t="s">
        <v>15</v>
      </c>
      <c r="F4" s="16" t="s">
        <v>68</v>
      </c>
    </row>
    <row r="5" spans="1:6" ht="158.25" customHeight="1">
      <c r="A5" s="21" t="s">
        <v>16</v>
      </c>
      <c r="B5" s="21" t="s">
        <v>17</v>
      </c>
      <c r="C5" s="21" t="s">
        <v>64</v>
      </c>
      <c r="D5" s="19" t="s">
        <v>35</v>
      </c>
      <c r="E5" s="20" t="s">
        <v>36</v>
      </c>
      <c r="F5" s="16" t="s">
        <v>68</v>
      </c>
    </row>
    <row r="8" spans="1:6" ht="16.5">
      <c r="A8"/>
      <c r="B8"/>
      <c r="C8"/>
      <c r="D8"/>
    </row>
  </sheetData>
  <phoneticPr fontId="0" type="noConversion"/>
  <pageMargins left="0.75" right="0.75" top="1" bottom="1" header="0.5" footer="0.5"/>
  <pageSetup scale="98" fitToHeight="0" orientation="landscape" r:id="rId1"/>
  <headerFooter alignWithMargins="0">
    <oddFooter>&amp;L&amp;"Arial,Regular"&amp;8&amp;F, Marilyn Dumolien&amp;C&amp;"Arial,Regular"&amp;8&amp;A: Page &amp;P of &amp;N&amp;R&amp;"Arial,Regular"&amp;8Last Modified:  5-Aug-2005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Scorecard Worksheet</vt:lpstr>
      <vt:lpstr>Phase Definitions</vt:lpstr>
      <vt:lpstr>Instructions!Print_Area</vt:lpstr>
      <vt:lpstr>'Scorecard Worksheet'!Print_Area</vt:lpstr>
      <vt:lpstr>Instructions!Print_Titles</vt:lpstr>
    </vt:vector>
  </TitlesOfParts>
  <Company>Deere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K'uang J Ku</dc:creator>
  <cp:lastModifiedBy>Wendell C Hunt</cp:lastModifiedBy>
  <cp:lastPrinted>2015-03-11T15:20:53Z</cp:lastPrinted>
  <dcterms:created xsi:type="dcterms:W3CDTF">2009-03-04T16:55:57Z</dcterms:created>
  <dcterms:modified xsi:type="dcterms:W3CDTF">2015-05-04T14:55:09Z</dcterms:modified>
</cp:coreProperties>
</file>