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codeName="ThisWorkbook" defaultThemeVersion="124226"/>
  <mc:AlternateContent xmlns:mc="http://schemas.openxmlformats.org/markup-compatibility/2006">
    <mc:Choice Requires="x15">
      <x15ac:absPath xmlns:x15ac="http://schemas.microsoft.com/office/spreadsheetml/2010/11/ac" url="\\share-internal.deere.com\DavWWWRoot\teams\gpt\Supplier Qualification Forms\"/>
    </mc:Choice>
  </mc:AlternateContent>
  <xr:revisionPtr revIDLastSave="0" documentId="13_ncr:1_{916B8107-04E9-4AE8-8482-9F38C2AAA945}" xr6:coauthVersionLast="45" xr6:coauthVersionMax="45" xr10:uidLastSave="{00000000-0000-0000-0000-000000000000}"/>
  <bookViews>
    <workbookView xWindow="-20610" yWindow="4575" windowWidth="20730" windowHeight="11160" xr2:uid="{00000000-000D-0000-FFFF-FFFF00000000}"/>
  </bookViews>
  <sheets>
    <sheet name="Form Instructions" sheetId="13" r:id="rId1"/>
    <sheet name="Process Information2" sheetId="18" r:id="rId2"/>
    <sheet name="Results Table2" sheetId="12" r:id="rId3"/>
    <sheet name="Edge Coverage Report" sheetId="19" r:id="rId4"/>
    <sheet name="Photos" sheetId="15" state="hidden" r:id="rId5"/>
  </sheets>
  <definedNames>
    <definedName name="Dropdown9" localSheetId="2">'Results Table2'!#REF!</definedName>
    <definedName name="_xlnm.Print_Area" localSheetId="3">'Edge Coverage Report'!$A$1:$L$120</definedName>
    <definedName name="_xlnm.Print_Area" localSheetId="0">'Form Instructions'!$A$1:$N$114</definedName>
    <definedName name="_xlnm.Print_Area" localSheetId="2">'Results Table2'!$B$1:$M$38</definedName>
    <definedName name="_xlnm.Print_Titles" localSheetId="1">'Process Information2'!$3:$4</definedName>
    <definedName name="_xlnm.Print_Titles" localSheetId="2">'Results Table2'!$2:$2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18" l="1"/>
  <c r="D24" i="18"/>
  <c r="O8" i="19"/>
  <c r="O17" i="19" s="1"/>
  <c r="O7" i="19"/>
  <c r="O16" i="19" s="1"/>
  <c r="O6" i="19"/>
  <c r="O15" i="19" s="1"/>
  <c r="F12" i="19"/>
  <c r="G12" i="19" s="1"/>
  <c r="D12" i="19"/>
  <c r="A114" i="19" s="1"/>
  <c r="F11" i="19"/>
  <c r="G11" i="19" s="1"/>
  <c r="D11" i="19"/>
  <c r="A32" i="19" s="1"/>
  <c r="F10" i="19"/>
  <c r="G10" i="19" s="1"/>
  <c r="D10" i="19"/>
  <c r="A21" i="19" s="1"/>
  <c r="F9" i="19"/>
  <c r="G9" i="19" s="1"/>
  <c r="E9" i="19"/>
  <c r="D9" i="19"/>
  <c r="A20" i="19" s="1"/>
  <c r="F8" i="19"/>
  <c r="G8" i="19" s="1"/>
  <c r="D8" i="19"/>
  <c r="A66" i="19" s="1"/>
  <c r="F7" i="19"/>
  <c r="G7" i="19" s="1"/>
  <c r="D7" i="19"/>
  <c r="A28" i="19" s="1"/>
  <c r="F6" i="19"/>
  <c r="G6" i="19" s="1"/>
  <c r="D6" i="19"/>
  <c r="A27" i="19" s="1"/>
  <c r="A29" i="19" l="1"/>
  <c r="E11" i="19"/>
  <c r="A78" i="19"/>
  <c r="E8" i="19"/>
  <c r="E12" i="19"/>
  <c r="A33" i="19"/>
  <c r="E10" i="19"/>
  <c r="A22" i="19"/>
  <c r="O18" i="19"/>
  <c r="T5" i="19"/>
  <c r="A17" i="19"/>
  <c r="A19" i="19"/>
  <c r="A23" i="19"/>
  <c r="A30" i="19"/>
  <c r="A42" i="19"/>
  <c r="A90" i="19"/>
  <c r="E6" i="19"/>
  <c r="E7" i="19"/>
  <c r="A31" i="19"/>
  <c r="A54" i="19"/>
  <c r="A102" i="19"/>
  <c r="A18" i="19"/>
  <c r="D2" i="12" l="1"/>
  <c r="P9" i="12" l="1"/>
  <c r="K25" i="12" l="1"/>
  <c r="J24" i="12"/>
  <c r="I23" i="12"/>
  <c r="K21" i="12"/>
  <c r="J20" i="12"/>
  <c r="I19" i="12"/>
  <c r="K17" i="12"/>
  <c r="J16" i="12"/>
  <c r="E26" i="12"/>
  <c r="G24" i="12"/>
  <c r="F23" i="12"/>
  <c r="E22" i="12"/>
  <c r="G20" i="12"/>
  <c r="F19" i="12"/>
  <c r="E18" i="12"/>
  <c r="G16" i="12"/>
  <c r="J15" i="12"/>
  <c r="I14" i="12"/>
  <c r="K12" i="12"/>
  <c r="J11" i="12"/>
  <c r="I10" i="12"/>
  <c r="K8" i="12"/>
  <c r="J7" i="12"/>
  <c r="I6" i="12"/>
  <c r="G14" i="12"/>
  <c r="F13" i="12"/>
  <c r="E12" i="12"/>
  <c r="G10" i="12"/>
  <c r="F9" i="12"/>
  <c r="E8" i="12"/>
  <c r="G6" i="12"/>
  <c r="E9" i="12"/>
  <c r="F6" i="12"/>
  <c r="K24" i="12"/>
  <c r="I22" i="12"/>
  <c r="K16" i="12"/>
  <c r="G23" i="12"/>
  <c r="E21" i="12"/>
  <c r="F18" i="12"/>
  <c r="J14" i="12"/>
  <c r="I9" i="12"/>
  <c r="J6" i="12"/>
  <c r="F12" i="12"/>
  <c r="F8" i="12"/>
  <c r="E7" i="12"/>
  <c r="K26" i="12"/>
  <c r="J25" i="12"/>
  <c r="I24" i="12"/>
  <c r="K22" i="12"/>
  <c r="J21" i="12"/>
  <c r="I20" i="12"/>
  <c r="K18" i="12"/>
  <c r="J17" i="12"/>
  <c r="I16" i="12"/>
  <c r="G25" i="12"/>
  <c r="F24" i="12"/>
  <c r="E23" i="12"/>
  <c r="G21" i="12"/>
  <c r="F20" i="12"/>
  <c r="E19" i="12"/>
  <c r="G17" i="12"/>
  <c r="F16" i="12"/>
  <c r="I15" i="12"/>
  <c r="K13" i="12"/>
  <c r="J12" i="12"/>
  <c r="I11" i="12"/>
  <c r="K9" i="12"/>
  <c r="J8" i="12"/>
  <c r="I7" i="12"/>
  <c r="G15" i="12"/>
  <c r="F14" i="12"/>
  <c r="E13" i="12"/>
  <c r="G11" i="12"/>
  <c r="F10" i="12"/>
  <c r="G7" i="12"/>
  <c r="J23" i="12"/>
  <c r="J19" i="12"/>
  <c r="F26" i="12"/>
  <c r="G19" i="12"/>
  <c r="K15" i="12"/>
  <c r="K11" i="12"/>
  <c r="E15" i="12"/>
  <c r="E11" i="12"/>
  <c r="J26" i="12"/>
  <c r="I25" i="12"/>
  <c r="K23" i="12"/>
  <c r="J22" i="12"/>
  <c r="I21" i="12"/>
  <c r="K19" i="12"/>
  <c r="J18" i="12"/>
  <c r="I17" i="12"/>
  <c r="G26" i="12"/>
  <c r="F25" i="12"/>
  <c r="E24" i="12"/>
  <c r="G22" i="12"/>
  <c r="F21" i="12"/>
  <c r="E20" i="12"/>
  <c r="G18" i="12"/>
  <c r="F17" i="12"/>
  <c r="E16" i="12"/>
  <c r="K14" i="12"/>
  <c r="J13" i="12"/>
  <c r="I12" i="12"/>
  <c r="K10" i="12"/>
  <c r="J9" i="12"/>
  <c r="I8" i="12"/>
  <c r="K6" i="12"/>
  <c r="F15" i="12"/>
  <c r="E14" i="12"/>
  <c r="G12" i="12"/>
  <c r="F11" i="12"/>
  <c r="E10" i="12"/>
  <c r="G8" i="12"/>
  <c r="F7" i="12"/>
  <c r="E6" i="12"/>
  <c r="I26" i="12"/>
  <c r="K20" i="12"/>
  <c r="I18" i="12"/>
  <c r="E25" i="12"/>
  <c r="F22" i="12"/>
  <c r="E17" i="12"/>
  <c r="I13" i="12"/>
  <c r="J10" i="12"/>
  <c r="K7" i="12"/>
  <c r="G13" i="12"/>
  <c r="G9" i="12"/>
  <c r="H15" i="12"/>
  <c r="H11" i="12"/>
  <c r="H7" i="12"/>
  <c r="H24" i="12"/>
  <c r="H20" i="12"/>
  <c r="H16" i="12"/>
  <c r="D23" i="12"/>
  <c r="D19" i="12"/>
  <c r="D15" i="12"/>
  <c r="D11" i="12"/>
  <c r="D7" i="12"/>
  <c r="H25" i="12"/>
  <c r="H17" i="12"/>
  <c r="D20" i="12"/>
  <c r="D12" i="12"/>
  <c r="H14" i="12"/>
  <c r="H10" i="12"/>
  <c r="H6" i="12"/>
  <c r="H23" i="12"/>
  <c r="H19" i="12"/>
  <c r="D26" i="12"/>
  <c r="D22" i="12"/>
  <c r="D18" i="12"/>
  <c r="D14" i="12"/>
  <c r="D10" i="12"/>
  <c r="D6" i="12"/>
  <c r="D24" i="12"/>
  <c r="D8" i="12"/>
  <c r="H13" i="12"/>
  <c r="H9" i="12"/>
  <c r="H26" i="12"/>
  <c r="H22" i="12"/>
  <c r="H18" i="12"/>
  <c r="D25" i="12"/>
  <c r="D21" i="12"/>
  <c r="D17" i="12"/>
  <c r="D13" i="12"/>
  <c r="D9" i="12"/>
  <c r="H12" i="12"/>
  <c r="H8" i="12"/>
  <c r="H21" i="12"/>
  <c r="D16" i="12"/>
  <c r="C26" i="12"/>
  <c r="B26" i="12"/>
  <c r="O87" i="18"/>
  <c r="N87" i="18"/>
  <c r="O86" i="18"/>
  <c r="O94" i="18" s="1"/>
  <c r="N86" i="18"/>
  <c r="N94" i="18" s="1"/>
  <c r="N89" i="18" l="1"/>
  <c r="N91" i="18"/>
  <c r="N93" i="18"/>
  <c r="O89" i="18"/>
  <c r="O99" i="18"/>
  <c r="O91" i="18"/>
  <c r="O93" i="18"/>
  <c r="N88" i="18"/>
  <c r="N99" i="18" s="1"/>
  <c r="N90" i="18"/>
  <c r="N92" i="18"/>
  <c r="O88" i="18"/>
  <c r="O90" i="18"/>
  <c r="O92" i="18"/>
  <c r="O70" i="18" l="1"/>
  <c r="B71" i="18" s="1"/>
  <c r="P8" i="12" l="1"/>
  <c r="P49" i="18"/>
  <c r="P50" i="18"/>
  <c r="P51" i="18"/>
  <c r="P52" i="18"/>
  <c r="P48" i="18"/>
  <c r="M2" i="12" l="1"/>
  <c r="K3" i="18"/>
  <c r="B88" i="18"/>
  <c r="B87" i="18"/>
  <c r="B86" i="18"/>
  <c r="E82" i="18"/>
  <c r="E81" i="18"/>
  <c r="E80" i="18"/>
  <c r="D28" i="18"/>
  <c r="D27" i="18"/>
  <c r="D26" i="18"/>
  <c r="J25" i="18"/>
  <c r="D25" i="18"/>
  <c r="J24" i="18"/>
  <c r="J23" i="18"/>
  <c r="B2" i="12" l="1"/>
  <c r="P25" i="12" l="1"/>
  <c r="R25" i="12" l="1"/>
  <c r="Q25" i="12"/>
  <c r="P19" i="12" l="1"/>
  <c r="P4" i="12"/>
  <c r="B14" i="12" l="1"/>
  <c r="B6" i="12"/>
</calcChain>
</file>

<file path=xl/sharedStrings.xml><?xml version="1.0" encoding="utf-8"?>
<sst xmlns="http://schemas.openxmlformats.org/spreadsheetml/2006/main" count="679" uniqueCount="427">
  <si>
    <t>Date</t>
  </si>
  <si>
    <t>Final Rinse before paint</t>
  </si>
  <si>
    <t>Comments</t>
  </si>
  <si>
    <t>-</t>
  </si>
  <si>
    <t>TEST REQUIRED</t>
  </si>
  <si>
    <t>REQUIREMENT</t>
  </si>
  <si>
    <t xml:space="preserve">RESULTS </t>
  </si>
  <si>
    <t>DFT (μm)</t>
  </si>
  <si>
    <t>NOTES</t>
  </si>
  <si>
    <t>B</t>
  </si>
  <si>
    <t>C1</t>
  </si>
  <si>
    <t>C2</t>
  </si>
  <si>
    <t>&lt;8 mm Maximum Creep from Scribe</t>
  </si>
  <si>
    <t>10 ASTM Blister Rating</t>
  </si>
  <si>
    <t>≥ 9 ASTM Surface Rust Rating</t>
  </si>
  <si>
    <t>10 ASTM Surface Rust Rating</t>
  </si>
  <si>
    <t>≥ H</t>
  </si>
  <si>
    <t>≥ B</t>
  </si>
  <si>
    <t>Visual Match</t>
  </si>
  <si>
    <t>≥ 80, 20° Meter</t>
  </si>
  <si>
    <t>50 – 60, 60° Meter</t>
  </si>
  <si>
    <t>25 – 35, 60° Meter</t>
  </si>
  <si>
    <t>20 – 30, 60° Meter</t>
  </si>
  <si>
    <t>* Primer paints require only visual color match similar to JDM F9 color specification and do not have an initial instrumental color or gloss requirement.</t>
  </si>
  <si>
    <t>    </t>
  </si>
  <si>
    <t>C3</t>
  </si>
  <si>
    <t>Salt Spray
(JDQ 115)</t>
  </si>
  <si>
    <t>&lt; 3.0 mm Mean Creep from Scribe</t>
  </si>
  <si>
    <t>Humidity Resistance
(JDQ120)</t>
  </si>
  <si>
    <t>Pencil Hardness (JDQ11)</t>
  </si>
  <si>
    <t>Dry Adhesion (JDQ17)</t>
  </si>
  <si>
    <t>Initial Color - JDM F9 Standard* (JDQ14)</t>
  </si>
  <si>
    <t>Initial Color – Instrumental*
CIEDE2000 (JDQ114)</t>
  </si>
  <si>
    <t>Metamerism Index* (JDQ114)</t>
  </si>
  <si>
    <t>Initial Gloss* (JDQ12)</t>
  </si>
  <si>
    <t>(high gloss colors)</t>
  </si>
  <si>
    <t>(medium gloss colors)</t>
  </si>
  <si>
    <t>(Semi-Low Gloss-F9AE)</t>
  </si>
  <si>
    <t>(low gloss colors)</t>
  </si>
  <si>
    <t>(very low gloss colors)</t>
  </si>
  <si>
    <t>ADDITIONAL REQUIREMENTS (only required if listed on the part print)</t>
  </si>
  <si>
    <t>X1: Wet Adhesion</t>
  </si>
  <si>
    <t>≥B, JDQ 145</t>
  </si>
  <si>
    <t>X2: Chip Resistance</t>
  </si>
  <si>
    <t>X3: Immersion Primer</t>
  </si>
  <si>
    <t>See JDM F17</t>
  </si>
  <si>
    <t>X5: Superior Weathering</t>
  </si>
  <si>
    <t>Gloss Retention</t>
  </si>
  <si>
    <t>Color Retention</t>
  </si>
  <si>
    <t>PASS</t>
  </si>
  <si>
    <t>/ FAIL</t>
  </si>
  <si>
    <t>(From JDM F17X1 Results)</t>
  </si>
  <si>
    <t>(100mm x 300mm x 0.8mm thick panels may be used)</t>
  </si>
  <si>
    <t>John Deere Preferred Paint Suppliers by Application:</t>
  </si>
  <si>
    <t>Liquid</t>
  </si>
  <si>
    <t>Powder</t>
  </si>
  <si>
    <t>E-Coat</t>
  </si>
  <si>
    <t>Gross &amp; Perthun</t>
  </si>
  <si>
    <t>PPG</t>
  </si>
  <si>
    <t>Valspar</t>
  </si>
  <si>
    <t>Country</t>
  </si>
  <si>
    <t>Street Address</t>
  </si>
  <si>
    <t>City</t>
  </si>
  <si>
    <t>State</t>
  </si>
  <si>
    <t>Postal Code</t>
  </si>
  <si>
    <t>Contact Phone</t>
  </si>
  <si>
    <t>Contact email</t>
  </si>
  <si>
    <t>Primary Contact Name</t>
  </si>
  <si>
    <t>Top-coat supplier</t>
  </si>
  <si>
    <t>If other, list here</t>
  </si>
  <si>
    <t>Paint Type</t>
  </si>
  <si>
    <t>Resin Technology</t>
  </si>
  <si>
    <t>Paint Color</t>
  </si>
  <si>
    <t>Prime-coat supplier</t>
  </si>
  <si>
    <t>Validation Lists</t>
  </si>
  <si>
    <t>Akzo Nobel</t>
  </si>
  <si>
    <t>Other</t>
  </si>
  <si>
    <t>Top-coat Supplier</t>
  </si>
  <si>
    <t>Prime-coat Supplier</t>
  </si>
  <si>
    <t>Liquid Spray</t>
  </si>
  <si>
    <t>Liquid Dip</t>
  </si>
  <si>
    <t>Powder Coat</t>
  </si>
  <si>
    <t>Aftermarket/Repair</t>
  </si>
  <si>
    <t>Acrylic</t>
  </si>
  <si>
    <t>Epoxy</t>
  </si>
  <si>
    <t>Polyester</t>
  </si>
  <si>
    <t>Urethane</t>
  </si>
  <si>
    <t>Pretreatment Process Information</t>
  </si>
  <si>
    <t>Number of Stages</t>
  </si>
  <si>
    <t>Process Type</t>
  </si>
  <si>
    <t>Abrasive Blasting</t>
  </si>
  <si>
    <t>Pickling Stage</t>
  </si>
  <si>
    <t>Cleaner Technology</t>
  </si>
  <si>
    <t>Pretreatment Chemical</t>
  </si>
  <si>
    <t>Sealer/Passivator</t>
  </si>
  <si>
    <t>Chemical Supplier</t>
  </si>
  <si>
    <t>If yes, describe media</t>
  </si>
  <si>
    <t>Yes/No</t>
  </si>
  <si>
    <t>No</t>
  </si>
  <si>
    <t>Alkaline based</t>
  </si>
  <si>
    <t>Acid Based</t>
  </si>
  <si>
    <t>Neutral</t>
  </si>
  <si>
    <t>Iron Phosphate</t>
  </si>
  <si>
    <t>Zinc Phosphate</t>
  </si>
  <si>
    <t>Chrome</t>
  </si>
  <si>
    <t>Non-Chrome</t>
  </si>
  <si>
    <t>City Water</t>
  </si>
  <si>
    <t>RO Water</t>
  </si>
  <si>
    <t>DI Water</t>
  </si>
  <si>
    <t>None</t>
  </si>
  <si>
    <t>Dry-in-Place Sealer</t>
  </si>
  <si>
    <t>Automated Spray System</t>
  </si>
  <si>
    <t>Manual Spray Wand</t>
  </si>
  <si>
    <t>Color</t>
  </si>
  <si>
    <t>F9A - John Deere Green</t>
  </si>
  <si>
    <t>F9AB - Dull Green</t>
  </si>
  <si>
    <t>F9GL - Light Gray</t>
  </si>
  <si>
    <t>F9H - John Deere Agricultural Yellow</t>
  </si>
  <si>
    <t>F9KB - Light Buff</t>
  </si>
  <si>
    <t>F9KM - Desert Tan</t>
  </si>
  <si>
    <t>F9LA - John Deere Industrial Yellow</t>
  </si>
  <si>
    <t>F9T - Low Gloss Black</t>
  </si>
  <si>
    <t>F9TC - Industrial Charcoal</t>
  </si>
  <si>
    <t>F9TR - Medium Gloss Black</t>
  </si>
  <si>
    <t>Supplier Name</t>
  </si>
  <si>
    <t>Stages</t>
  </si>
  <si>
    <t>Yes</t>
  </si>
  <si>
    <t>JDM F17 Level 1</t>
  </si>
  <si>
    <t>JDM F17 Level 2</t>
  </si>
  <si>
    <t>JDM F17 Level 3</t>
  </si>
  <si>
    <t>List any additional requirements below (Superior Weathering, Chip Resistance, etc.)</t>
  </si>
  <si>
    <t>No Primer</t>
  </si>
  <si>
    <t>No Topcoat</t>
  </si>
  <si>
    <t>Painting Facility Information</t>
  </si>
  <si>
    <t>Is this part supplier also the Painter?</t>
  </si>
  <si>
    <t>Cold Rolled Steel</t>
  </si>
  <si>
    <t>Substrate B: Lab Panel Purchased WITHOUT Pretreatment</t>
  </si>
  <si>
    <t>Type of Panel</t>
  </si>
  <si>
    <t>Pretreatment</t>
  </si>
  <si>
    <t>Sealer</t>
  </si>
  <si>
    <t>Production Pretreatment</t>
  </si>
  <si>
    <t>Substrate 1</t>
  </si>
  <si>
    <t>Substrate 2</t>
  </si>
  <si>
    <t>Substrate 3</t>
  </si>
  <si>
    <t>Hot Rolled Steel (P&amp;O)</t>
  </si>
  <si>
    <t>Cast Iron</t>
  </si>
  <si>
    <t>Cast Aluminum</t>
  </si>
  <si>
    <t>Aluminum</t>
  </si>
  <si>
    <t>Required Fields</t>
  </si>
  <si>
    <t>Optional Fields</t>
  </si>
  <si>
    <t>Process Name (line)</t>
  </si>
  <si>
    <t>Painted Panel Submission Information (painted in the production process described above)</t>
  </si>
  <si>
    <t>Paint Process Information</t>
  </si>
  <si>
    <t>Do you paint laser cut steel on this line?</t>
  </si>
  <si>
    <t>Panel Product Code</t>
  </si>
  <si>
    <r>
      <t>Substrate C: Production Substrates for Qualification</t>
    </r>
    <r>
      <rPr>
        <sz val="10"/>
        <rFont val="Arial"/>
        <family val="2"/>
      </rPr>
      <t xml:space="preserve"> (note: lab panels do not qualify as production substrate)</t>
    </r>
  </si>
  <si>
    <t>LAB NAME:</t>
  </si>
  <si>
    <t>CONTACT NAME:</t>
  </si>
  <si>
    <t>STREET ADDRESS:</t>
  </si>
  <si>
    <t>City, State, Postal Code</t>
  </si>
  <si>
    <t>CONTACT EMAIL:</t>
  </si>
  <si>
    <r>
      <t xml:space="preserve">TESTING INFORMATION </t>
    </r>
    <r>
      <rPr>
        <sz val="10"/>
        <rFont val="Arial"/>
        <family val="2"/>
      </rPr>
      <t>(to be completed by testing facility)</t>
    </r>
  </si>
  <si>
    <t>JOHN DEERE ONLY</t>
  </si>
  <si>
    <r>
      <t>RESULTS</t>
    </r>
    <r>
      <rPr>
        <sz val="10"/>
        <rFont val="Arial"/>
        <family val="2"/>
      </rPr>
      <t xml:space="preserve"> (to be completed by John Deere ONLY)</t>
    </r>
  </si>
  <si>
    <t>Failed - This process does not meet the requirements of JDM F17</t>
  </si>
  <si>
    <t>Conditional - Follow up required to complete qualification</t>
  </si>
  <si>
    <t>ALL PAINT USED ON JOHN DEERE PRODUCTS SHALL BE LEAD FREE.  FOR PURPOSES OF THIS STANDARD, LEAD FREE IS DEFINED AS &lt;0.06% (600 PARTS PER MILLION) BY MASS IN THE DRY FILM.  ALL SUBMISSIONS WILL BE SCREENED UPON ARRIVAL AT THE MTIC PAINT LAB.</t>
  </si>
  <si>
    <t>Production Substrate</t>
  </si>
  <si>
    <t>Qualification Status</t>
  </si>
  <si>
    <t>Qualified - JDM F17 Level 1</t>
  </si>
  <si>
    <t>Qualified - JDM F17 Level 2</t>
  </si>
  <si>
    <t>Qualified - JDM F17 Level 3</t>
  </si>
  <si>
    <t>Paint Process Status:</t>
  </si>
  <si>
    <t>Failed - This substrate does not meet the requirements of JDM F17</t>
  </si>
  <si>
    <t>Report Completed by:</t>
  </si>
  <si>
    <t>Date:</t>
  </si>
  <si>
    <t>NOTE:  Any qualification indicated above applies only to the process and substrates documented in this report.  The process will need to be re-qualified if any changes are made to this documented process, or if additional substrates are to be supplied.</t>
  </si>
  <si>
    <t>Qualified - This process is capable of meeting JDM F17 requirements</t>
  </si>
  <si>
    <t>JDM F17X1 Status</t>
  </si>
  <si>
    <t>Qualified</t>
  </si>
  <si>
    <t>Qualified- Superior Weathering</t>
  </si>
  <si>
    <t>Conditional</t>
  </si>
  <si>
    <t>Not Qualified</t>
  </si>
  <si>
    <t>FAIL</t>
  </si>
  <si>
    <t>N/A</t>
  </si>
  <si>
    <t>Alkyd</t>
  </si>
  <si>
    <t>Salt Spray
(JDQ 115)
Level 1 (240 hours)</t>
  </si>
  <si>
    <t>Salt Spray
(JDQ 115)
Level 2 (504 hours)</t>
  </si>
  <si>
    <t>Salt Spray
(JDQ 115)
Level 3 (1008 hours)</t>
  </si>
  <si>
    <t>Humidity Resistance
(JDQ120)
Level 1: 240 hours</t>
  </si>
  <si>
    <t>Humidity Resistance
(JDQ120)
Level 3: 1008 hours</t>
  </si>
  <si>
    <t>Humidity Resistance
(JDQ120)
Level 2: 504 hours</t>
  </si>
  <si>
    <t>Moline Technology Innovation Center 
ATTN: Paint Lab
One John Deere Place
Moline, IL  61265-8089  USA</t>
  </si>
  <si>
    <t>Submit samples to:</t>
  </si>
  <si>
    <t>Topcoat Information</t>
  </si>
  <si>
    <t>Responsibilities for Completing this Form</t>
  </si>
  <si>
    <r>
      <t xml:space="preserve">2)  The </t>
    </r>
    <r>
      <rPr>
        <b/>
        <sz val="10"/>
        <rFont val="Arial"/>
        <family val="2"/>
      </rPr>
      <t>tier 1 supplier</t>
    </r>
    <r>
      <rPr>
        <sz val="10"/>
        <rFont val="Arial"/>
        <family val="2"/>
      </rPr>
      <t xml:space="preserve"> must complete the following actions:  </t>
    </r>
  </si>
  <si>
    <r>
      <t>1)  The</t>
    </r>
    <r>
      <rPr>
        <b/>
        <sz val="10"/>
        <rFont val="Arial"/>
        <family val="2"/>
      </rPr>
      <t xml:space="preserve"> John Deere unit </t>
    </r>
    <r>
      <rPr>
        <sz val="10"/>
        <rFont val="Arial"/>
        <family val="2"/>
      </rPr>
      <t>requesting this qualification must complete the following actions:</t>
    </r>
  </si>
  <si>
    <t>Preparing Samples for Qualification Testing</t>
  </si>
  <si>
    <r>
      <t xml:space="preserve">3)  The </t>
    </r>
    <r>
      <rPr>
        <b/>
        <sz val="10"/>
        <rFont val="Arial"/>
        <family val="2"/>
      </rPr>
      <t>painting facility</t>
    </r>
    <r>
      <rPr>
        <sz val="10"/>
        <rFont val="Arial"/>
        <family val="2"/>
      </rPr>
      <t xml:space="preserve"> </t>
    </r>
    <r>
      <rPr>
        <b/>
        <sz val="10"/>
        <rFont val="Arial"/>
        <family val="2"/>
      </rPr>
      <t>or tier 1 supplier</t>
    </r>
    <r>
      <rPr>
        <sz val="10"/>
        <rFont val="Arial"/>
        <family val="2"/>
      </rPr>
      <t xml:space="preserve"> must complete following tables in the process information sheet:  "Painting Facility Information", "Topcoat Information", "Primer Information", and "Pretreatment Process Information".</t>
    </r>
  </si>
  <si>
    <t>John Deere Unit</t>
  </si>
  <si>
    <t>Part B, Mix Ratio</t>
  </si>
  <si>
    <t>Formula (Product Code)</t>
  </si>
  <si>
    <t>JDV30 Compliance:</t>
  </si>
  <si>
    <t>Compliant</t>
  </si>
  <si>
    <t>Not Compliant</t>
  </si>
  <si>
    <t>Not Applicable</t>
  </si>
  <si>
    <t>Follow up required, see below.</t>
  </si>
  <si>
    <t>Conditional - See restrictions below.</t>
  </si>
  <si>
    <r>
      <t xml:space="preserve">≤ 0.7 ΔE
</t>
    </r>
    <r>
      <rPr>
        <sz val="8"/>
        <rFont val="Arial"/>
        <family val="2"/>
      </rPr>
      <t>(≤ 1.5 ΔE for F9T and TR)</t>
    </r>
  </si>
  <si>
    <r>
      <rPr>
        <vertAlign val="superscript"/>
        <sz val="10"/>
        <rFont val="Arial"/>
        <family val="2"/>
      </rPr>
      <t>†</t>
    </r>
    <r>
      <rPr>
        <sz val="10"/>
        <rFont val="Arial"/>
        <family val="2"/>
      </rPr>
      <t xml:space="preserve"> Elongation and Impact properties are considered report only requirements for cast substrates and sheet steel &gt;3mm thick.</t>
    </r>
  </si>
  <si>
    <t>MTIC Paint Lab</t>
  </si>
  <si>
    <t>One John Deere Place</t>
  </si>
  <si>
    <t>Moline, IL  61265</t>
  </si>
  <si>
    <t>USA</t>
  </si>
  <si>
    <r>
      <rPr>
        <u/>
        <sz val="10"/>
        <color theme="0"/>
        <rFont val="Arial"/>
        <family val="2"/>
      </rPr>
      <t>Follow Up Requirements</t>
    </r>
    <r>
      <rPr>
        <sz val="10"/>
        <color theme="0"/>
        <rFont val="Arial"/>
        <family val="2"/>
      </rPr>
      <t>:  All failures identified in the results table must be corrected.  Once a corrective action has been implemented, 4 panels of each substrate with failures must be submitted to the testing facility with printed copies of this report and the corrective action.</t>
    </r>
  </si>
  <si>
    <t>Restrictions:</t>
  </si>
  <si>
    <r>
      <rPr>
        <u/>
        <sz val="10"/>
        <color theme="0"/>
        <rFont val="Arial"/>
        <family val="2"/>
      </rPr>
      <t>Qualification Prerequisites</t>
    </r>
    <r>
      <rPr>
        <sz val="10"/>
        <color theme="0"/>
        <rFont val="Arial"/>
        <family val="2"/>
      </rPr>
      <t>: This process cannot be qualified because the process does not meet the prerequisites for qualification to the performance requirement as defined in JDV30.</t>
    </r>
  </si>
  <si>
    <t>Deere Only</t>
  </si>
  <si>
    <t>Pass</t>
  </si>
  <si>
    <t>Fail</t>
  </si>
  <si>
    <t xml:space="preserve">Testing is to be conducted at a lab approved by Moline Technology Innovation Center (MTIC) to conduct JDM F17X2 qualification testing.  Most of our preferred paint suppliers have testing labs certified to conduct JDM F17X2 testing.  </t>
  </si>
  <si>
    <t>Submitting Forms and Samples for Qualification Testing</t>
  </si>
  <si>
    <t>2)  Submitting Samples</t>
  </si>
  <si>
    <t>3)  Tracking Projects</t>
  </si>
  <si>
    <t>Akzo Nobel*</t>
  </si>
  <si>
    <t>*Akzo Nobel is preferred for powder at tier level suppliers only.</t>
  </si>
  <si>
    <t>≥5A, JDQ 118</t>
  </si>
  <si>
    <t>Blast Clean only</t>
  </si>
  <si>
    <t xml:space="preserve">X: </t>
  </si>
  <si>
    <t>Reason for Submission</t>
  </si>
  <si>
    <t>X: DTW 1359 Edge Coverage</t>
  </si>
  <si>
    <t>Note:  This form should not be used for plastic substrates.  Please use the JDM F17X2 Qualification Request Form for Plastic Substrates for non-metallic substrates.</t>
  </si>
  <si>
    <t>Part Supplier Information (first tier supplier)</t>
  </si>
  <si>
    <t xml:space="preserve">Requesting Unit and Paint Requirement Information </t>
  </si>
  <si>
    <t>Performance Level (see paint designation on print)</t>
  </si>
  <si>
    <t xml:space="preserve">Primer Information </t>
  </si>
  <si>
    <t>Cure Time (min)</t>
  </si>
  <si>
    <t>select</t>
  </si>
  <si>
    <t>NA for primers</t>
  </si>
  <si>
    <t>Cure Temperature</t>
  </si>
  <si>
    <t>Transition Metal (i.e. Zirconium)</t>
  </si>
  <si>
    <t>John Deere Unit Contact</t>
  </si>
  <si>
    <t>General Information and Instructions</t>
  </si>
  <si>
    <t>NOTE:  A separate form and samples are required for each color being qualified.  If more than two colors are painted in the same process, then additional topcoats can be qualified as secondary qualifications.  See JDM F17X2 for details.</t>
  </si>
  <si>
    <t>continued on page 2</t>
  </si>
  <si>
    <t>Iron Phosphate Cleaner</t>
  </si>
  <si>
    <t>≤ 0.7 (D65 / F2)</t>
  </si>
  <si>
    <t>JDM F17X2 Secondary Paint Process Qualification Form</t>
  </si>
  <si>
    <t>JDM F17X2 Secondary Qualification Results</t>
  </si>
  <si>
    <r>
      <t>1)</t>
    </r>
    <r>
      <rPr>
        <sz val="7"/>
        <rFont val="Times New Roman"/>
        <family val="1"/>
      </rPr>
      <t xml:space="preserve">    </t>
    </r>
    <r>
      <rPr>
        <b/>
        <sz val="10"/>
        <rFont val="Arial"/>
        <family val="2"/>
      </rPr>
      <t>Secondary Qualifications</t>
    </r>
  </si>
  <si>
    <r>
      <t>2)</t>
    </r>
    <r>
      <rPr>
        <sz val="7"/>
        <rFont val="Times New Roman"/>
        <family val="1"/>
      </rPr>
      <t xml:space="preserve">    </t>
    </r>
    <r>
      <rPr>
        <b/>
        <sz val="10"/>
        <rFont val="Arial"/>
        <family val="2"/>
      </rPr>
      <t>Prerequisites for Qualification</t>
    </r>
  </si>
  <si>
    <r>
      <t>3)</t>
    </r>
    <r>
      <rPr>
        <sz val="7"/>
        <rFont val="Times New Roman"/>
        <family val="1"/>
      </rPr>
      <t xml:space="preserve">     </t>
    </r>
    <r>
      <rPr>
        <b/>
        <sz val="10"/>
        <rFont val="Arial"/>
        <family val="2"/>
      </rPr>
      <t>Lead Free Requirement</t>
    </r>
  </si>
  <si>
    <r>
      <t>4)</t>
    </r>
    <r>
      <rPr>
        <sz val="7"/>
        <rFont val="Times New Roman"/>
        <family val="1"/>
      </rPr>
      <t xml:space="preserve">     </t>
    </r>
    <r>
      <rPr>
        <b/>
        <sz val="10"/>
        <rFont val="Arial"/>
        <family val="2"/>
      </rPr>
      <t>Additional Information</t>
    </r>
  </si>
  <si>
    <t xml:space="preserve">For secondary qualifications, copies of the related primary qualification reports must be submitted with the samples.  </t>
  </si>
  <si>
    <r>
      <t>Substrate B:</t>
    </r>
    <r>
      <rPr>
        <sz val="7"/>
        <rFont val="Times New Roman"/>
        <family val="1"/>
      </rPr>
      <t xml:space="preserve">    </t>
    </r>
    <r>
      <rPr>
        <b/>
        <sz val="10"/>
        <rFont val="Arial"/>
        <family val="2"/>
      </rPr>
      <t>Six (6) 4" x 12" Lab Panels Purchased</t>
    </r>
    <r>
      <rPr>
        <b/>
        <i/>
        <sz val="10"/>
        <rFont val="Arial"/>
        <family val="2"/>
      </rPr>
      <t xml:space="preserve"> </t>
    </r>
    <r>
      <rPr>
        <b/>
        <i/>
        <u/>
        <sz val="10"/>
        <rFont val="Arial"/>
        <family val="2"/>
      </rPr>
      <t>without</t>
    </r>
    <r>
      <rPr>
        <b/>
        <sz val="10"/>
        <rFont val="Arial"/>
        <family val="2"/>
      </rPr>
      <t xml:space="preserve"> Pretreatment (0.032” Thickness)</t>
    </r>
  </si>
  <si>
    <r>
      <t>Substrate C:</t>
    </r>
    <r>
      <rPr>
        <sz val="7"/>
        <rFont val="Times New Roman"/>
        <family val="1"/>
      </rPr>
      <t xml:space="preserve">    </t>
    </r>
    <r>
      <rPr>
        <b/>
        <sz val="10"/>
        <rFont val="Arial"/>
        <family val="2"/>
      </rPr>
      <t xml:space="preserve">Six (6) Samples of </t>
    </r>
    <r>
      <rPr>
        <b/>
        <u/>
        <sz val="10"/>
        <rFont val="Arial"/>
        <family val="2"/>
      </rPr>
      <t>Each</t>
    </r>
    <r>
      <rPr>
        <b/>
        <sz val="10"/>
        <rFont val="Arial"/>
        <family val="2"/>
      </rPr>
      <t xml:space="preserve"> Production Substrate (Hot Rolled, Cold Rolled, Cast Iron, etc.)</t>
    </r>
  </si>
  <si>
    <t>JDM F17X2: Secondary Paint Process Qualification Request</t>
  </si>
  <si>
    <t>Describe your laser oxide removal policy below:</t>
  </si>
  <si>
    <t>X4: Machinability</t>
  </si>
  <si>
    <t>Valspar/Sherwin Williams</t>
  </si>
  <si>
    <t>Additional Information: Determination of Paint Requirements</t>
  </si>
  <si>
    <t>1) Review paint designations on part prints.  If prints refer to a withdrawn paint performance specification, refer to JDM F17X3 for correlation tables.</t>
  </si>
  <si>
    <t>2)  JDM F17 Print Designation Design</t>
  </si>
  <si>
    <t>3)  Each section of the designation has a correlating selection in the Process Information worksheet.</t>
  </si>
  <si>
    <t>a)  The Final Paint (Topcoat) Color Per JDM F9 needs to be entered in cell J34.</t>
  </si>
  <si>
    <t>b)  The Primer Color Per JDM F9 needs to be entered in cell J41.  If the print uses the F9ZZ color designation, list the actual color used for the primer.</t>
  </si>
  <si>
    <t>c)  The Final Paint Performance Level (or Primer Performance Level if there is not a topcoat) is to be entered in cell F8</t>
  </si>
  <si>
    <t>d)  Additional Requirements and/or exceptions (when applicable) need to be listed in cells B12 to F12</t>
  </si>
  <si>
    <t>4)  Print Designation Example</t>
  </si>
  <si>
    <t>(Select range here)</t>
  </si>
  <si>
    <t>http://share-internal.deere.com/teams/gpt/SitePages/SupplierPaint.aspx</t>
  </si>
  <si>
    <t>F9KU - Light Stone</t>
  </si>
  <si>
    <t>F9KV - Medium Stone</t>
  </si>
  <si>
    <t>F9KW - Dark Stone</t>
  </si>
  <si>
    <t>Continued on Page 3</t>
  </si>
  <si>
    <t>Sherwin Williams</t>
  </si>
  <si>
    <t>●</t>
  </si>
  <si>
    <t>Two primary qualifications shall be completed using the paint process prior to submitting a secondary qualification.</t>
  </si>
  <si>
    <t>The topcoat shall be of similar resin technology as the topcoat used in the primary qualification.</t>
  </si>
  <si>
    <t>The pretreatment process and primer shall be identical to those used in two existing primary qualifications.</t>
  </si>
  <si>
    <t>The qualification level for the secondary qualification shall be equivalent to the primary qualification.</t>
  </si>
  <si>
    <t xml:space="preserve">The paint processes must meet the prerequisites for the paint performance requirement as outlined in JDV30.  </t>
  </si>
  <si>
    <t>It is expected that all submissions will utilize paints from our preferred supplier list.  Exceptions may be considered for e-coat at tiered suppliers.</t>
  </si>
  <si>
    <t>Topcoats (and primers supplied without a topcoat) must already be qualified per JDM F17X1 before they can be used in a JDM F17X2 submission.  John Deere works directly with our preferred paint suppliers to complete JDM F17X1 qualifications.  Contact one of the John Deere Preferred paint suppliers listed below to obtain JDM F17X1 approved paint materials.</t>
  </si>
  <si>
    <t>Forward the document to the supplier of the parts requiring paint qualification.</t>
  </si>
  <si>
    <t xml:space="preserve">Complete the "Part Supplier Information" table on the Process Information sheet </t>
  </si>
  <si>
    <t>Identify the substrates that require qualification in the "Painted Panel Submission Information" on the Process Information sheet.</t>
  </si>
  <si>
    <t>These panels shall be cold rolled steel conforming to the JDQ 1B standard</t>
  </si>
  <si>
    <t>Lab Panels can be purchased through ACT Test Panels (www.acttestpanels.com) or Q-Panel (www.q-panel.com)</t>
  </si>
  <si>
    <t>Samples may be production parts, or panels cut from production material.</t>
  </si>
  <si>
    <t>Samples must measure approximately 4” x 6” to 4” x 12”  (100mm x 150mm to 100mm x 300mm)</t>
  </si>
  <si>
    <r>
      <rPr>
        <sz val="10"/>
        <rFont val="Arial"/>
        <family val="2"/>
      </rPr>
      <t xml:space="preserve">Note:  </t>
    </r>
    <r>
      <rPr>
        <b/>
        <u/>
        <sz val="10"/>
        <rFont val="Arial"/>
        <family val="2"/>
      </rPr>
      <t>This form should not be used for plastic substrates</t>
    </r>
    <r>
      <rPr>
        <sz val="10"/>
        <rFont val="Arial"/>
        <family val="2"/>
      </rPr>
      <t>.  The form for painted plastics is available to John Deere employees at the SharePoint site listed at the end of these instructions.</t>
    </r>
  </si>
  <si>
    <t>1)  Submitting the Forms to the testing facility</t>
  </si>
  <si>
    <t>For testing to be completed at MTIC, the completed form should be submitted per the instructions below.</t>
  </si>
  <si>
    <t>Send the forms in native format to the unit contact and the MTIC Paint Lab (email address listed below).</t>
  </si>
  <si>
    <t>MTICPaintLab@JohnDeere.com</t>
  </si>
  <si>
    <t>If testing is completed at a preferred paint supplier lab, the testing lab will submit the forms to MTIC after testing is completed.  (Note: The Testing Lab information on the Process Information sheet must be filled out by the testing lab.)</t>
  </si>
  <si>
    <t>Contact the preferred paint supplier that you are using to find out if they have a testing facility approved to conduct JDM F17X2 testing, and if they will be able to complete the testing.  If they are not able to provide testing, untested samples may be submitted to the MTIC Paint Lab at the address below.</t>
  </si>
  <si>
    <r>
      <t xml:space="preserve">Submit the samples with a </t>
    </r>
    <r>
      <rPr>
        <b/>
        <sz val="10"/>
        <rFont val="Arial"/>
        <family val="2"/>
      </rPr>
      <t>printed copy of the Process Information pages</t>
    </r>
    <r>
      <rPr>
        <sz val="10"/>
        <rFont val="Arial"/>
        <family val="2"/>
      </rPr>
      <t xml:space="preserve"> to the address below, and submit the completed form to MTICPaintLab@JohnDeere.com.</t>
    </r>
  </si>
  <si>
    <t xml:space="preserve">Complete the "Requesting Unit and Paint Requirement Information" table on the Process Information sheet </t>
  </si>
  <si>
    <t>For projects being tested at a preferred paint supplier lab, the painting facility can contact the paint supplier for status inquiries.</t>
  </si>
  <si>
    <t>For projects in the queue at MTIC, John Deere personnel can track the projects on the Global Paint Team SharePoint</t>
  </si>
  <si>
    <t>site address listed here:</t>
  </si>
  <si>
    <t>Restriction Choices</t>
  </si>
  <si>
    <t>Not JDV 30 compliant.  Consult Global Paint Team Materials Engineering prior to sourcing.</t>
  </si>
  <si>
    <t>Primer only paint process.  Topcoats are required for products exposed to sunlight.</t>
  </si>
  <si>
    <t>Testing Lab Information</t>
  </si>
  <si>
    <t>Substrates</t>
  </si>
  <si>
    <t>Performance Level</t>
  </si>
  <si>
    <t xml:space="preserve">All Paint Qualification submissions are subject to review.  Submissions that do not meet the following requirements, or that are not submitted per these form instructions, will be rejected. </t>
  </si>
  <si>
    <t>Hide these columns</t>
  </si>
  <si>
    <t>JDV 30 Status List</t>
  </si>
  <si>
    <t>Lab Panel Lists</t>
  </si>
  <si>
    <t>Qualification Status List</t>
  </si>
  <si>
    <t>Process Status List</t>
  </si>
  <si>
    <t>Automated Immersion Process</t>
  </si>
  <si>
    <t xml:space="preserve">    Describe reason here</t>
  </si>
  <si>
    <t>Manual Immersion Process</t>
  </si>
  <si>
    <t>Is this replacing an existing qualification?</t>
  </si>
  <si>
    <t>If DTW 1359 edge coverage is required, fill in the first table in the "Edge Coverage Report" worksheet to identify additional sample requirements.  (Note: Production substrates must first be identified below.)</t>
  </si>
  <si>
    <t>Primer List</t>
  </si>
  <si>
    <t>Supplier Number</t>
  </si>
  <si>
    <t>N/A- only one coat of paint</t>
  </si>
  <si>
    <t>Iron Phosphate in cleaner</t>
  </si>
  <si>
    <t>Are the primer and topcoat applied at the same supplier?</t>
  </si>
  <si>
    <t>Additional Requirement List</t>
  </si>
  <si>
    <t>DTW 1359 Edge Corrosion</t>
  </si>
  <si>
    <t>Primer only-not required</t>
  </si>
  <si>
    <t>Conditional Formatting for Delta E</t>
  </si>
  <si>
    <t>Conditional Formatting for Gloss</t>
  </si>
  <si>
    <t>Pass/Fail</t>
  </si>
  <si>
    <t>Hide These Columns</t>
  </si>
  <si>
    <t>Performance Level VLOOKUP for test required</t>
  </si>
  <si>
    <t>XRF List</t>
  </si>
  <si>
    <t>New Topcoat or Color</t>
  </si>
  <si>
    <t>Adding a new substrate</t>
  </si>
  <si>
    <t>Please submit a copy of the existing qualification.</t>
  </si>
  <si>
    <t>Adding additional requirements</t>
  </si>
  <si>
    <t>Note: If all Substrate C materials are non-ferrous, then only one substrate B panel is required for instrumental color and gloss measurements.</t>
  </si>
  <si>
    <r>
      <t xml:space="preserve">Secondary qualifications do not require the same amount of panels as primary qualifications.  Secondary qualifications for additional colors or topcoats require only substrate B panels.  Secondary qualifications for additional substrates only require the new substrate C samples. </t>
    </r>
    <r>
      <rPr>
        <sz val="10"/>
        <color rgb="FFFF0000"/>
        <rFont val="Arial"/>
        <family val="2"/>
      </rPr>
      <t xml:space="preserve"> If this form is being utilized to add an additional requirement (i.e. Chip Resistance) to an existing qualification, please contact the testing facility for details on panel requirements.</t>
    </r>
  </si>
  <si>
    <r>
      <t xml:space="preserve">Secondary Qualifications are defined in JDM F17X2, and include qualification of additional substrates or colors for a previously qualified paint process.  Secondary qualifications apply only to metallic substrates.  The following requirements apply for secondary qualifications for an additional color.  </t>
    </r>
    <r>
      <rPr>
        <b/>
        <sz val="10"/>
        <rFont val="Arial"/>
        <family val="2"/>
      </rPr>
      <t>If you do not have evidence that all of these requirements are met, the primary qualification process shall be used.  Submissions with unmet requirements will be rejected.</t>
    </r>
  </si>
  <si>
    <t>If the topcoat and primer are not applied at the same supplier, use the primary qualification form.</t>
  </si>
  <si>
    <t>Preferred Supplier Lookup</t>
  </si>
  <si>
    <t>Primer</t>
  </si>
  <si>
    <t>Topcoat</t>
  </si>
  <si>
    <t>Application</t>
  </si>
  <si>
    <t>Supplier</t>
  </si>
  <si>
    <t>Worwag</t>
  </si>
  <si>
    <t>Preferred?</t>
  </si>
  <si>
    <t>Preferred Status Table</t>
  </si>
  <si>
    <t>Note: All considered preferred for e-coat since strategy not applicable in supply base.</t>
  </si>
  <si>
    <t>Non-Preferred Paint Supplier Validation</t>
  </si>
  <si>
    <t>YesNo</t>
  </si>
  <si>
    <t>NoYes</t>
  </si>
  <si>
    <t>NoNo</t>
  </si>
  <si>
    <t>YesYes</t>
  </si>
  <si>
    <t>Lookup Value</t>
  </si>
  <si>
    <t>List any additional project related comments below:</t>
  </si>
  <si>
    <t>JDQ 161 Lead (Pb) Screen</t>
  </si>
  <si>
    <t>(F9KU, F9KV, or F9KW)</t>
  </si>
  <si>
    <t>As indicated in the form instructions, it is expected that the paint materials will be JDM F17X1 approved products from our preferred paint supplier list.  Decribe below the reason for not using a preferred paint supplier for your topcoat.</t>
  </si>
  <si>
    <t>As indicated in the form instructions, it is expected that the paint materials will be JDM F17X1 approved products from our preferred paint supplier list.  Decribe below the reason for not using a preferred paint supplier for your primer.</t>
  </si>
  <si>
    <t>As indicated in the form instructions, it is expected that the paint materials will be JDM F17X1 approved products from our preferred paint supplier list.  Decribe below the reason for not using a preferred paint supplier for your primer and topcoat.</t>
  </si>
  <si>
    <t>(Note: Primer may be required for JDM F17 Level 2 or Level 3.  Reference JDV30)</t>
  </si>
  <si>
    <t xml:space="preserve">Ensure that the form revision is not expired (see expiration date at top of page 1).  Best practice is to download a new form from JDSN or the Global Paint Team SharePoint site for each new project (see link below).  To ensure that current forms are utilized, projects submitted with expired revisions will be rejected.  </t>
  </si>
  <si>
    <t>Not approved for substrates &lt; 3 mm thick.  Follow up required for substrates &lt; 3 mm thick.</t>
  </si>
  <si>
    <t>C</t>
  </si>
  <si>
    <t xml:space="preserve"> </t>
  </si>
  <si>
    <t>B Corrosion</t>
  </si>
  <si>
    <t>B Physicals</t>
  </si>
  <si>
    <t>Select</t>
  </si>
  <si>
    <t>DTW 1359 Edge Corrosion Resistance</t>
  </si>
  <si>
    <t>Instructions: Identify each substrate below that utilizes cutting methods.  Select each substrate thickness range for that substrate, along with the cutting method for that thickness range.  Three panels of each of the substrates identified in the table below will be required for testing.  Samples must be prepared using the production materials and methods selected, and painted with the production paint process identified on the Process Information worksheet.  Label the painted samples with the ID generated in the table below.</t>
  </si>
  <si>
    <t>Validation List Data</t>
  </si>
  <si>
    <t>Edge Corrosion Test Sample Requirements</t>
  </si>
  <si>
    <t>Note: Substrate information on the "Process Information" worksheet must be entered.</t>
  </si>
  <si>
    <t>Material</t>
  </si>
  <si>
    <t>Thickness</t>
  </si>
  <si>
    <t>Cutting Method</t>
  </si>
  <si>
    <t>ID</t>
  </si>
  <si>
    <t>Quantity</t>
  </si>
  <si>
    <t>Result</t>
  </si>
  <si>
    <t>DTW 1359 Qualified Cutting Methods</t>
  </si>
  <si>
    <t>Substrate List</t>
  </si>
  <si>
    <t>Set ID</t>
  </si>
  <si>
    <t>Cutting Methods</t>
  </si>
  <si>
    <t>Thickness Range</t>
  </si>
  <si>
    <t>Edge Set 1</t>
  </si>
  <si>
    <t>CO2 Laser</t>
  </si>
  <si>
    <t>&lt; 3 mm</t>
  </si>
  <si>
    <t>Edge Set 2</t>
  </si>
  <si>
    <t>Fiber Laser</t>
  </si>
  <si>
    <r>
      <rPr>
        <sz val="10"/>
        <rFont val="Calibri"/>
        <family val="2"/>
      </rPr>
      <t>3 ≤ 8</t>
    </r>
    <r>
      <rPr>
        <sz val="10"/>
        <rFont val="Arial"/>
        <family val="2"/>
      </rPr>
      <t xml:space="preserve"> mm</t>
    </r>
  </si>
  <si>
    <t>Edge Set 3</t>
  </si>
  <si>
    <t>Oxy Fuel/ Flame</t>
  </si>
  <si>
    <t>&gt; 8 mm</t>
  </si>
  <si>
    <t>Edge Set 4</t>
  </si>
  <si>
    <t>Plasma</t>
  </si>
  <si>
    <t>Edge Set 5</t>
  </si>
  <si>
    <t>Punch</t>
  </si>
  <si>
    <t>Edge Set 6</t>
  </si>
  <si>
    <t>Edge Set 7</t>
  </si>
  <si>
    <t>JDQ 163 SCAB (two samples each)</t>
  </si>
  <si>
    <t>Logic for flagging cell D4</t>
  </si>
  <si>
    <t>Panel Set</t>
  </si>
  <si>
    <t>Mean Creep from Scribe</t>
  </si>
  <si>
    <t>Maximum Creep from Scribe</t>
  </si>
  <si>
    <t>Rust and Blister Number Rating</t>
  </si>
  <si>
    <t>Rust and Blister Size Rating</t>
  </si>
  <si>
    <t>Average Dry Film Thickness</t>
  </si>
  <si>
    <t>Pass / Fail</t>
  </si>
  <si>
    <t>Requirement:</t>
  </si>
  <si>
    <t>Report</t>
  </si>
  <si>
    <t>≥ 4</t>
  </si>
  <si>
    <t>≥ A</t>
  </si>
  <si>
    <t>JDQ 167 Edge Retention (one sample each)</t>
  </si>
  <si>
    <r>
      <t>Top Edge Film Thickness (</t>
    </r>
    <r>
      <rPr>
        <b/>
        <sz val="9"/>
        <rFont val="Calibri"/>
        <family val="2"/>
      </rPr>
      <t>µ</t>
    </r>
    <r>
      <rPr>
        <b/>
        <sz val="9"/>
        <rFont val="Arial"/>
        <family val="2"/>
      </rPr>
      <t>m)</t>
    </r>
  </si>
  <si>
    <r>
      <t>Bottom Edge Film Thickness (</t>
    </r>
    <r>
      <rPr>
        <b/>
        <sz val="9"/>
        <rFont val="Calibri"/>
        <family val="2"/>
      </rPr>
      <t>µ</t>
    </r>
    <r>
      <rPr>
        <b/>
        <sz val="9"/>
        <rFont val="Arial"/>
        <family val="2"/>
      </rPr>
      <t>m)</t>
    </r>
  </si>
  <si>
    <t>Attach Edge Coverage micrographs below.</t>
  </si>
  <si>
    <t>Top Edge</t>
  </si>
  <si>
    <t>Bottom Edge</t>
  </si>
  <si>
    <t>Hide rows without photos prior to completing the report.</t>
  </si>
  <si>
    <t>HIDE THESE COLUMNS</t>
  </si>
  <si>
    <t>Save the file with a new name, replacing the word BLANK with the supplier name and paint requirement.</t>
  </si>
  <si>
    <t>Revision Date: 25 January 2021</t>
  </si>
  <si>
    <t>Revision Expiration: 30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</si>
</sst>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dd\-mmm\-yy;@"/>
  </numFmts>
  <fonts count="31" x14ac:knownFonts="1">
    <font>
      <sz val="10"/>
      <name val="Arial"/>
    </font>
    <font>
      <sz val="8"/>
      <name val="Arial"/>
      <family val="2"/>
    </font>
    <font>
      <sz val="8"/>
      <name val="Arial Black"/>
      <family val="2"/>
    </font>
    <font>
      <sz val="10"/>
      <name val="Arial"/>
      <family val="2"/>
    </font>
    <font>
      <sz val="11"/>
      <color indexed="8"/>
      <name val="Calibri"/>
      <family val="2"/>
    </font>
    <font>
      <sz val="10"/>
      <color indexed="8"/>
      <name val="Arial"/>
      <family val="2"/>
    </font>
    <font>
      <b/>
      <sz val="10"/>
      <name val="Arial"/>
      <family val="2"/>
    </font>
    <font>
      <b/>
      <sz val="16"/>
      <name val="Arial"/>
      <family val="2"/>
    </font>
    <font>
      <sz val="7"/>
      <name val="Times New Roman"/>
      <family val="1"/>
    </font>
    <font>
      <b/>
      <i/>
      <sz val="10"/>
      <name val="Arial"/>
      <family val="2"/>
    </font>
    <font>
      <b/>
      <i/>
      <u/>
      <sz val="10"/>
      <name val="Arial"/>
      <family val="2"/>
    </font>
    <font>
      <sz val="10"/>
      <name val="Symbol"/>
      <family val="1"/>
      <charset val="2"/>
    </font>
    <font>
      <b/>
      <u/>
      <sz val="10"/>
      <name val="Arial"/>
      <family val="2"/>
    </font>
    <font>
      <b/>
      <sz val="9"/>
      <name val="Arial"/>
      <family val="2"/>
    </font>
    <font>
      <u/>
      <sz val="10"/>
      <name val="Arial"/>
      <family val="2"/>
    </font>
    <font>
      <b/>
      <sz val="18"/>
      <name val="Arial"/>
      <family val="2"/>
    </font>
    <font>
      <sz val="10"/>
      <color theme="0"/>
      <name val="Arial"/>
      <family val="2"/>
    </font>
    <font>
      <b/>
      <sz val="14"/>
      <name val="Arial"/>
      <family val="2"/>
    </font>
    <font>
      <sz val="9"/>
      <name val="Arial"/>
      <family val="2"/>
    </font>
    <font>
      <b/>
      <sz val="12"/>
      <name val="Arial"/>
      <family val="2"/>
    </font>
    <font>
      <vertAlign val="superscript"/>
      <sz val="10"/>
      <name val="Arial"/>
      <family val="2"/>
    </font>
    <font>
      <sz val="10"/>
      <color rgb="FFFF0000"/>
      <name val="Arial"/>
      <family val="2"/>
    </font>
    <font>
      <u/>
      <sz val="10"/>
      <color theme="10"/>
      <name val="Arial"/>
      <family val="2"/>
    </font>
    <font>
      <u/>
      <sz val="10"/>
      <color theme="0"/>
      <name val="Arial"/>
      <family val="2"/>
    </font>
    <font>
      <b/>
      <sz val="10"/>
      <color rgb="FFFF0000"/>
      <name val="Arial"/>
      <family val="2"/>
    </font>
    <font>
      <b/>
      <sz val="9"/>
      <color rgb="FFFF0000"/>
      <name val="Arial"/>
      <family val="2"/>
    </font>
    <font>
      <b/>
      <sz val="11"/>
      <color indexed="8"/>
      <name val="Calibri"/>
      <family val="2"/>
    </font>
    <font>
      <b/>
      <sz val="9"/>
      <color theme="0"/>
      <name val="Arial"/>
      <family val="2"/>
    </font>
    <font>
      <sz val="10"/>
      <color theme="1"/>
      <name val="Arial"/>
      <family val="2"/>
    </font>
    <font>
      <sz val="10"/>
      <name val="Calibri"/>
      <family val="2"/>
    </font>
    <font>
      <b/>
      <sz val="9"/>
      <name val="Calibri"/>
      <family val="2"/>
    </font>
  </fonts>
  <fills count="6">
    <fill>
      <patternFill patternType="none"/>
    </fill>
    <fill>
      <patternFill patternType="gray125"/>
    </fill>
    <fill>
      <patternFill patternType="solid">
        <fgColor theme="0"/>
        <bgColor indexed="64"/>
      </patternFill>
    </fill>
    <fill>
      <patternFill patternType="solid">
        <fgColor rgb="FFFFFAC7"/>
        <bgColor indexed="64"/>
      </patternFill>
    </fill>
    <fill>
      <patternFill patternType="solid">
        <fgColor rgb="FFE6E6E6"/>
        <bgColor indexed="64"/>
      </patternFill>
    </fill>
    <fill>
      <patternFill patternType="solid">
        <fgColor theme="2"/>
        <bgColor indexed="64"/>
      </patternFill>
    </fill>
  </fills>
  <borders count="1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auto="1"/>
      </right>
      <top/>
      <bottom/>
      <diagonal/>
    </border>
    <border>
      <left style="medium">
        <color indexed="64"/>
      </left>
      <right/>
      <top style="hair">
        <color indexed="64"/>
      </top>
      <bottom/>
      <diagonal/>
    </border>
    <border>
      <left/>
      <right/>
      <top style="hair">
        <color auto="1"/>
      </top>
      <bottom/>
      <diagonal/>
    </border>
    <border>
      <left/>
      <right style="hair">
        <color auto="1"/>
      </right>
      <top style="hair">
        <color auto="1"/>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auto="1"/>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medium">
        <color indexed="64"/>
      </bottom>
      <diagonal/>
    </border>
    <border>
      <left style="hair">
        <color indexed="64"/>
      </left>
      <right style="hair">
        <color indexed="64"/>
      </right>
      <top style="thin">
        <color indexed="64"/>
      </top>
      <bottom style="hair">
        <color indexed="64"/>
      </bottom>
      <diagonal/>
    </border>
    <border>
      <left/>
      <right style="medium">
        <color indexed="64"/>
      </right>
      <top style="hair">
        <color auto="1"/>
      </top>
      <bottom style="medium">
        <color auto="1"/>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top style="hair">
        <color auto="1"/>
      </top>
      <bottom/>
      <diagonal/>
    </border>
    <border>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diagonal/>
    </border>
    <border>
      <left style="hair">
        <color indexed="64"/>
      </left>
      <right style="hair">
        <color indexed="64"/>
      </right>
      <top style="thin">
        <color indexed="64"/>
      </top>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thin">
        <color indexed="64"/>
      </top>
      <bottom style="hair">
        <color indexed="64"/>
      </bottom>
      <diagonal/>
    </border>
    <border>
      <left/>
      <right style="hair">
        <color indexed="64"/>
      </right>
      <top/>
      <bottom style="medium">
        <color indexed="64"/>
      </bottom>
      <diagonal/>
    </border>
    <border>
      <left style="medium">
        <color indexed="64"/>
      </left>
      <right/>
      <top style="thin">
        <color indexed="64"/>
      </top>
      <bottom style="hair">
        <color indexed="64"/>
      </bottom>
      <diagonal/>
    </border>
    <border>
      <left style="hair">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hair">
        <color indexed="64"/>
      </right>
      <top/>
      <bottom style="medium">
        <color indexed="64"/>
      </bottom>
      <diagonal/>
    </border>
    <border>
      <left style="hair">
        <color indexed="64"/>
      </left>
      <right style="hair">
        <color indexed="64"/>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s>
  <cellStyleXfs count="5">
    <xf numFmtId="0" fontId="0" fillId="0" borderId="0"/>
    <xf numFmtId="0" fontId="3" fillId="0" borderId="0"/>
    <xf numFmtId="0" fontId="5" fillId="0" borderId="0"/>
    <xf numFmtId="0" fontId="5" fillId="0" borderId="0"/>
    <xf numFmtId="0" fontId="22" fillId="0" borderId="0" applyNumberFormat="0" applyFill="0" applyBorder="0" applyAlignment="0" applyProtection="0">
      <alignment vertical="top"/>
      <protection locked="0"/>
    </xf>
  </cellStyleXfs>
  <cellXfs count="577">
    <xf numFmtId="0" fontId="0" fillId="0" borderId="0" xfId="0"/>
    <xf numFmtId="0" fontId="3" fillId="0" borderId="0" xfId="1"/>
    <xf numFmtId="0" fontId="6" fillId="0" borderId="14"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3" fillId="0" borderId="5" xfId="1" applyFont="1" applyBorder="1" applyAlignment="1">
      <alignment horizontal="center" vertical="center" wrapText="1"/>
    </xf>
    <xf numFmtId="0" fontId="3" fillId="0" borderId="17" xfId="1" applyFont="1" applyBorder="1" applyAlignment="1">
      <alignment horizontal="left" vertical="center" wrapText="1"/>
    </xf>
    <xf numFmtId="0" fontId="3" fillId="0" borderId="8"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11" xfId="1" applyFont="1" applyBorder="1" applyAlignment="1">
      <alignment wrapText="1"/>
    </xf>
    <xf numFmtId="0" fontId="3" fillId="0" borderId="11" xfId="1" applyFont="1" applyBorder="1" applyAlignment="1">
      <alignment horizontal="right" wrapText="1"/>
    </xf>
    <xf numFmtId="0" fontId="3" fillId="0" borderId="10" xfId="1" applyFont="1" applyBorder="1" applyAlignment="1">
      <alignment horizontal="right" wrapText="1"/>
    </xf>
    <xf numFmtId="0" fontId="3" fillId="0" borderId="10" xfId="1" applyFont="1" applyBorder="1" applyAlignment="1">
      <alignment wrapText="1"/>
    </xf>
    <xf numFmtId="0" fontId="6" fillId="0" borderId="12" xfId="1" applyFont="1" applyFill="1" applyBorder="1" applyAlignment="1">
      <alignment vertical="center" wrapText="1"/>
    </xf>
    <xf numFmtId="0" fontId="6" fillId="0" borderId="13" xfId="1" applyFont="1" applyFill="1" applyBorder="1" applyAlignment="1">
      <alignment vertical="center" wrapText="1"/>
    </xf>
    <xf numFmtId="0" fontId="3" fillId="0" borderId="10" xfId="1" applyFont="1" applyBorder="1" applyAlignment="1">
      <alignment horizontal="left" vertical="center" wrapText="1"/>
    </xf>
    <xf numFmtId="164" fontId="3" fillId="0" borderId="3" xfId="1" applyNumberFormat="1" applyFont="1" applyBorder="1" applyAlignment="1" applyProtection="1">
      <alignment horizontal="center" vertical="center" wrapText="1"/>
      <protection locked="0"/>
    </xf>
    <xf numFmtId="164" fontId="3" fillId="0" borderId="5" xfId="1" applyNumberFormat="1" applyFont="1" applyBorder="1" applyAlignment="1" applyProtection="1">
      <alignment horizontal="center" vertical="center" wrapText="1"/>
      <protection locked="0"/>
    </xf>
    <xf numFmtId="0" fontId="3" fillId="0" borderId="5" xfId="1" applyFont="1" applyBorder="1" applyAlignment="1" applyProtection="1">
      <alignment horizontal="center" vertical="center" wrapText="1"/>
      <protection locked="0"/>
    </xf>
    <xf numFmtId="0" fontId="3" fillId="0" borderId="5" xfId="1" quotePrefix="1" applyFont="1" applyBorder="1" applyAlignment="1" applyProtection="1">
      <alignment horizontal="center" vertical="center" wrapText="1"/>
      <protection locked="0"/>
    </xf>
    <xf numFmtId="0" fontId="3" fillId="0" borderId="8" xfId="1" applyFont="1" applyBorder="1" applyAlignment="1" applyProtection="1">
      <alignment horizontal="center" vertical="center" wrapText="1"/>
      <protection locked="0"/>
    </xf>
    <xf numFmtId="164" fontId="3" fillId="0" borderId="17" xfId="1" applyNumberFormat="1" applyFont="1" applyBorder="1" applyAlignment="1" applyProtection="1">
      <alignment horizontal="center" vertical="center" wrapText="1"/>
      <protection locked="0"/>
    </xf>
    <xf numFmtId="0" fontId="3" fillId="0" borderId="17" xfId="1" applyFont="1" applyBorder="1" applyAlignment="1" applyProtection="1">
      <alignment horizontal="center" vertical="center" wrapText="1"/>
      <protection locked="0"/>
    </xf>
    <xf numFmtId="164" fontId="3" fillId="0" borderId="8" xfId="1" applyNumberFormat="1"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5" xfId="0" quotePrefix="1" applyFont="1" applyBorder="1" applyAlignment="1" applyProtection="1">
      <alignment horizontal="center" vertical="center" wrapText="1"/>
      <protection locked="0"/>
    </xf>
    <xf numFmtId="0" fontId="0" fillId="2" borderId="0" xfId="0" applyFill="1"/>
    <xf numFmtId="0" fontId="3" fillId="2" borderId="0" xfId="0" applyFont="1" applyFill="1"/>
    <xf numFmtId="0" fontId="1" fillId="2" borderId="4" xfId="0" applyFont="1" applyFill="1" applyBorder="1" applyAlignment="1">
      <alignment wrapText="1"/>
    </xf>
    <xf numFmtId="0" fontId="2" fillId="2" borderId="17" xfId="0" applyFont="1" applyFill="1" applyBorder="1" applyAlignment="1" applyProtection="1">
      <alignment wrapText="1"/>
      <protection locked="0"/>
    </xf>
    <xf numFmtId="0" fontId="2" fillId="2" borderId="1" xfId="0" applyFont="1" applyFill="1" applyBorder="1" applyAlignment="1">
      <alignment wrapText="1"/>
    </xf>
    <xf numFmtId="0" fontId="2" fillId="2" borderId="2" xfId="0" applyFont="1" applyFill="1" applyBorder="1" applyAlignment="1">
      <alignment wrapText="1"/>
    </xf>
    <xf numFmtId="0" fontId="3" fillId="2" borderId="0" xfId="1" applyFill="1"/>
    <xf numFmtId="0" fontId="0" fillId="0" borderId="0" xfId="0" applyAlignment="1">
      <alignment horizontal="left" wrapText="1" indent="1"/>
    </xf>
    <xf numFmtId="0" fontId="3" fillId="2" borderId="0" xfId="1" applyFill="1" applyAlignment="1">
      <alignment horizontal="left"/>
    </xf>
    <xf numFmtId="0" fontId="3" fillId="0" borderId="3" xfId="1" applyNumberFormat="1" applyFont="1" applyBorder="1" applyAlignment="1" applyProtection="1">
      <alignment horizontal="center" vertical="center" wrapText="1"/>
      <protection locked="0"/>
    </xf>
    <xf numFmtId="0" fontId="3" fillId="0" borderId="5" xfId="1" applyNumberFormat="1" applyFont="1" applyBorder="1" applyAlignment="1" applyProtection="1">
      <alignment horizontal="center" vertical="center" wrapText="1"/>
      <protection locked="0"/>
    </xf>
    <xf numFmtId="0" fontId="21" fillId="0" borderId="5" xfId="1" applyNumberFormat="1" applyFont="1" applyBorder="1" applyAlignment="1" applyProtection="1">
      <alignment horizontal="center" vertical="center" wrapText="1"/>
      <protection locked="0"/>
    </xf>
    <xf numFmtId="0" fontId="21" fillId="0" borderId="8" xfId="1" applyFont="1" applyBorder="1" applyAlignment="1" applyProtection="1">
      <alignment horizontal="center" vertical="center" wrapText="1"/>
      <protection locked="0"/>
    </xf>
    <xf numFmtId="0" fontId="21" fillId="0" borderId="5" xfId="1" applyFont="1" applyBorder="1" applyAlignment="1" applyProtection="1">
      <alignment horizontal="center" vertical="center" wrapText="1"/>
      <protection locked="0"/>
    </xf>
    <xf numFmtId="0" fontId="3" fillId="2" borderId="0" xfId="1" applyFill="1" applyBorder="1" applyProtection="1"/>
    <xf numFmtId="0" fontId="3" fillId="2" borderId="0" xfId="0" applyFont="1" applyFill="1" applyAlignment="1">
      <alignment horizontal="left" wrapText="1"/>
    </xf>
    <xf numFmtId="0" fontId="16" fillId="0" borderId="0" xfId="0" applyFont="1" applyProtection="1"/>
    <xf numFmtId="0" fontId="3" fillId="0" borderId="0" xfId="1" applyProtection="1">
      <protection locked="0"/>
    </xf>
    <xf numFmtId="0" fontId="21" fillId="0" borderId="3" xfId="1" applyNumberFormat="1" applyFont="1" applyBorder="1" applyAlignment="1" applyProtection="1">
      <alignment horizontal="center" vertical="center" wrapText="1"/>
      <protection locked="0"/>
    </xf>
    <xf numFmtId="0" fontId="3" fillId="0" borderId="10" xfId="1" applyFont="1" applyBorder="1" applyAlignment="1" applyProtection="1">
      <alignment wrapText="1"/>
      <protection locked="0"/>
    </xf>
    <xf numFmtId="0" fontId="3" fillId="0" borderId="12" xfId="1" applyFont="1" applyBorder="1" applyAlignment="1">
      <alignment wrapText="1"/>
    </xf>
    <xf numFmtId="0" fontId="6" fillId="0" borderId="18" xfId="1" applyFont="1" applyFill="1" applyBorder="1" applyAlignment="1">
      <alignment wrapText="1"/>
    </xf>
    <xf numFmtId="0" fontId="6" fillId="0" borderId="5" xfId="1" applyFont="1" applyFill="1" applyBorder="1" applyAlignment="1">
      <alignment wrapText="1"/>
    </xf>
    <xf numFmtId="164" fontId="3" fillId="0" borderId="3" xfId="1" quotePrefix="1" applyNumberFormat="1" applyFont="1" applyBorder="1" applyAlignment="1" applyProtection="1">
      <alignment horizontal="center" vertical="center" wrapText="1"/>
      <protection locked="0"/>
    </xf>
    <xf numFmtId="164" fontId="3" fillId="0" borderId="5" xfId="1" quotePrefix="1" applyNumberFormat="1" applyFont="1" applyBorder="1" applyAlignment="1" applyProtection="1">
      <alignment horizontal="center" vertical="center" wrapText="1"/>
      <protection locked="0"/>
    </xf>
    <xf numFmtId="0" fontId="3" fillId="0" borderId="3" xfId="1" quotePrefix="1" applyNumberFormat="1" applyFont="1" applyBorder="1" applyAlignment="1" applyProtection="1">
      <alignment horizontal="center" vertical="center" wrapText="1"/>
      <protection locked="0"/>
    </xf>
    <xf numFmtId="0" fontId="3" fillId="0" borderId="5" xfId="1" quotePrefix="1" applyNumberFormat="1" applyFont="1" applyBorder="1" applyAlignment="1" applyProtection="1">
      <alignment horizontal="center" vertical="center" wrapText="1"/>
      <protection locked="0"/>
    </xf>
    <xf numFmtId="164" fontId="3" fillId="0" borderId="17" xfId="1" quotePrefix="1" applyNumberFormat="1" applyFont="1" applyBorder="1" applyAlignment="1" applyProtection="1">
      <alignment horizontal="center" vertical="center" wrapText="1"/>
      <protection locked="0"/>
    </xf>
    <xf numFmtId="164" fontId="3" fillId="0" borderId="8" xfId="1" quotePrefix="1" applyNumberFormat="1" applyFont="1" applyBorder="1" applyAlignment="1" applyProtection="1">
      <alignment horizontal="center" vertical="center" wrapText="1"/>
      <protection locked="0"/>
    </xf>
    <xf numFmtId="0" fontId="3" fillId="0" borderId="8" xfId="1" quotePrefix="1" applyFont="1" applyBorder="1" applyAlignment="1" applyProtection="1">
      <alignment horizontal="center" vertical="center" wrapText="1"/>
      <protection locked="0"/>
    </xf>
    <xf numFmtId="0" fontId="3" fillId="0" borderId="3" xfId="1" applyFont="1" applyBorder="1" applyAlignment="1" applyProtection="1">
      <alignment horizontal="center" vertical="center" shrinkToFit="1"/>
      <protection locked="0"/>
    </xf>
    <xf numFmtId="0" fontId="3" fillId="0" borderId="3"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6" fillId="0" borderId="5" xfId="1" applyFont="1" applyBorder="1" applyAlignment="1" applyProtection="1">
      <alignment horizontal="center" vertical="center" wrapText="1"/>
    </xf>
    <xf numFmtId="0" fontId="6" fillId="0" borderId="17" xfId="1" applyFont="1" applyBorder="1" applyAlignment="1" applyProtection="1">
      <alignment horizontal="center" vertical="center" wrapText="1"/>
    </xf>
    <xf numFmtId="0" fontId="0" fillId="2" borderId="0" xfId="0" applyFill="1"/>
    <xf numFmtId="0" fontId="0" fillId="0" borderId="0" xfId="0" applyAlignment="1">
      <alignment horizontal="left" wrapText="1" indent="1"/>
    </xf>
    <xf numFmtId="0" fontId="18" fillId="0" borderId="0" xfId="0" applyFont="1" applyAlignment="1">
      <alignment horizontal="right" vertical="top" wrapText="1"/>
    </xf>
    <xf numFmtId="0" fontId="18" fillId="0" borderId="0" xfId="0" applyFont="1" applyAlignment="1">
      <alignment horizontal="left" vertical="top" wrapText="1" indent="1"/>
    </xf>
    <xf numFmtId="0" fontId="25" fillId="0" borderId="0" xfId="0" applyFont="1" applyAlignment="1">
      <alignment horizontal="left" vertical="top"/>
    </xf>
    <xf numFmtId="0" fontId="0" fillId="0" borderId="0" xfId="0" applyAlignment="1">
      <alignment horizontal="left" wrapText="1" indent="1"/>
    </xf>
    <xf numFmtId="0" fontId="1" fillId="0" borderId="0" xfId="0" applyFont="1" applyAlignment="1">
      <alignment horizontal="right" vertical="top" wrapText="1"/>
    </xf>
    <xf numFmtId="0" fontId="6" fillId="2" borderId="0" xfId="0" applyFont="1" applyFill="1" applyAlignment="1">
      <alignment horizontal="center"/>
    </xf>
    <xf numFmtId="0" fontId="6" fillId="2" borderId="0" xfId="0" applyFont="1" applyFill="1" applyAlignment="1">
      <alignment horizontal="left"/>
    </xf>
    <xf numFmtId="0" fontId="6" fillId="2"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left" wrapText="1"/>
    </xf>
    <xf numFmtId="0" fontId="6" fillId="2" borderId="7" xfId="1" applyFont="1" applyFill="1" applyBorder="1" applyAlignment="1" applyProtection="1">
      <alignment horizontal="right"/>
    </xf>
    <xf numFmtId="0" fontId="3" fillId="2" borderId="0" xfId="1" applyFont="1" applyFill="1"/>
    <xf numFmtId="0" fontId="18" fillId="2" borderId="0" xfId="1" applyFont="1" applyFill="1" applyAlignment="1">
      <alignment horizontal="right"/>
    </xf>
    <xf numFmtId="0" fontId="3" fillId="5" borderId="0" xfId="1" applyFill="1"/>
    <xf numFmtId="0" fontId="6" fillId="5" borderId="0" xfId="1" applyFont="1" applyFill="1"/>
    <xf numFmtId="0" fontId="3" fillId="0" borderId="0" xfId="1" applyFont="1"/>
    <xf numFmtId="0" fontId="3" fillId="2" borderId="18" xfId="1" applyFill="1" applyBorder="1"/>
    <xf numFmtId="0" fontId="3" fillId="2" borderId="18" xfId="1" applyFont="1" applyFill="1" applyBorder="1"/>
    <xf numFmtId="0" fontId="3" fillId="5" borderId="0" xfId="1" applyFont="1" applyFill="1"/>
    <xf numFmtId="0" fontId="6" fillId="2" borderId="1" xfId="1" applyFont="1" applyFill="1" applyBorder="1"/>
    <xf numFmtId="0" fontId="3" fillId="2" borderId="2" xfId="1" applyFill="1" applyBorder="1"/>
    <xf numFmtId="0" fontId="3" fillId="2" borderId="2" xfId="1" applyFont="1" applyFill="1" applyBorder="1"/>
    <xf numFmtId="165" fontId="3" fillId="4" borderId="39" xfId="1" applyNumberFormat="1" applyFill="1" applyBorder="1" applyAlignment="1" applyProtection="1">
      <alignment horizontal="center"/>
      <protection locked="0"/>
    </xf>
    <xf numFmtId="0" fontId="3" fillId="2" borderId="20" xfId="1" applyFill="1" applyBorder="1"/>
    <xf numFmtId="0" fontId="3" fillId="2" borderId="3" xfId="1" applyFill="1" applyBorder="1"/>
    <xf numFmtId="0" fontId="3" fillId="2" borderId="0" xfId="1" applyFill="1" applyBorder="1"/>
    <xf numFmtId="0" fontId="3" fillId="4" borderId="22" xfId="1" applyFont="1" applyFill="1" applyBorder="1" applyProtection="1">
      <protection locked="0"/>
    </xf>
    <xf numFmtId="0" fontId="3" fillId="2" borderId="19" xfId="1" applyFont="1" applyFill="1" applyBorder="1"/>
    <xf numFmtId="0" fontId="3" fillId="3" borderId="27" xfId="1" applyFill="1" applyBorder="1" applyAlignment="1" applyProtection="1">
      <alignment shrinkToFit="1"/>
      <protection locked="0"/>
    </xf>
    <xf numFmtId="0" fontId="3" fillId="4" borderId="23" xfId="1" applyFont="1" applyFill="1" applyBorder="1" applyProtection="1">
      <protection locked="0"/>
    </xf>
    <xf numFmtId="0" fontId="3" fillId="2" borderId="5" xfId="1" applyFill="1" applyBorder="1"/>
    <xf numFmtId="14" fontId="3" fillId="5" borderId="0" xfId="1" applyNumberFormat="1" applyFill="1"/>
    <xf numFmtId="0" fontId="4" fillId="5" borderId="0" xfId="3" applyFont="1" applyFill="1" applyBorder="1" applyAlignment="1">
      <alignment horizontal="left"/>
    </xf>
    <xf numFmtId="0" fontId="4" fillId="5" borderId="0" xfId="3" applyFont="1" applyFill="1" applyBorder="1" applyAlignment="1"/>
    <xf numFmtId="0" fontId="3" fillId="4" borderId="22" xfId="1" applyFill="1" applyBorder="1" applyProtection="1">
      <protection locked="0"/>
    </xf>
    <xf numFmtId="0" fontId="3" fillId="4" borderId="22" xfId="1" applyFont="1" applyFill="1" applyBorder="1" applyAlignment="1" applyProtection="1">
      <alignment shrinkToFit="1"/>
      <protection locked="0"/>
    </xf>
    <xf numFmtId="0" fontId="3" fillId="4" borderId="53" xfId="1" applyFill="1" applyBorder="1" applyAlignment="1" applyProtection="1">
      <alignment shrinkToFit="1"/>
      <protection locked="0"/>
    </xf>
    <xf numFmtId="0" fontId="3" fillId="4" borderId="27" xfId="1" applyFill="1" applyBorder="1" applyAlignment="1" applyProtection="1">
      <alignment shrinkToFit="1"/>
      <protection locked="0"/>
    </xf>
    <xf numFmtId="0" fontId="3" fillId="2" borderId="89" xfId="1" applyFill="1" applyBorder="1"/>
    <xf numFmtId="0" fontId="3" fillId="4" borderId="27" xfId="1" applyFont="1" applyFill="1" applyBorder="1" applyAlignment="1" applyProtection="1">
      <alignment shrinkToFit="1"/>
      <protection locked="0"/>
    </xf>
    <xf numFmtId="0" fontId="3" fillId="4" borderId="38" xfId="1" applyFill="1" applyBorder="1" applyAlignment="1" applyProtection="1">
      <alignment horizontal="left"/>
      <protection locked="0"/>
    </xf>
    <xf numFmtId="0" fontId="26" fillId="5" borderId="0" xfId="3" applyFont="1" applyFill="1" applyBorder="1" applyAlignment="1"/>
    <xf numFmtId="0" fontId="3" fillId="4" borderId="22" xfId="1" applyFill="1" applyBorder="1" applyAlignment="1" applyProtection="1">
      <alignment shrinkToFit="1"/>
      <protection locked="0"/>
    </xf>
    <xf numFmtId="0" fontId="3" fillId="2" borderId="90" xfId="1" applyFill="1" applyBorder="1"/>
    <xf numFmtId="0" fontId="3" fillId="4" borderId="23" xfId="1" applyFill="1" applyBorder="1" applyAlignment="1" applyProtection="1">
      <alignment horizontal="left"/>
      <protection locked="0"/>
    </xf>
    <xf numFmtId="0" fontId="3" fillId="2" borderId="3" xfId="1" applyFill="1" applyBorder="1" applyProtection="1"/>
    <xf numFmtId="0" fontId="4" fillId="5" borderId="0" xfId="2" applyFont="1" applyFill="1" applyBorder="1" applyAlignment="1"/>
    <xf numFmtId="0" fontId="26" fillId="5" borderId="0" xfId="2" applyFont="1" applyFill="1" applyBorder="1" applyAlignment="1"/>
    <xf numFmtId="0" fontId="14" fillId="2" borderId="42" xfId="1" applyFont="1" applyFill="1" applyBorder="1"/>
    <xf numFmtId="0" fontId="3" fillId="2" borderId="43" xfId="1" applyFill="1" applyBorder="1"/>
    <xf numFmtId="0" fontId="3" fillId="2" borderId="44" xfId="1" applyFill="1" applyBorder="1"/>
    <xf numFmtId="0" fontId="14" fillId="3" borderId="50" xfId="1" applyFont="1" applyFill="1" applyBorder="1" applyProtection="1">
      <protection locked="0"/>
    </xf>
    <xf numFmtId="0" fontId="3" fillId="2" borderId="34" xfId="1" applyFont="1" applyFill="1" applyBorder="1"/>
    <xf numFmtId="0" fontId="3" fillId="2" borderId="59" xfId="1" applyFill="1" applyBorder="1"/>
    <xf numFmtId="0" fontId="16" fillId="2" borderId="0" xfId="1" applyFont="1" applyFill="1" applyBorder="1" applyProtection="1"/>
    <xf numFmtId="0" fontId="4" fillId="5" borderId="9" xfId="3" applyFont="1" applyFill="1" applyBorder="1" applyAlignment="1">
      <alignment horizontal="left"/>
    </xf>
    <xf numFmtId="0" fontId="1" fillId="2" borderId="72" xfId="1" applyFont="1" applyFill="1" applyBorder="1" applyAlignment="1">
      <alignment horizontal="right" wrapText="1"/>
    </xf>
    <xf numFmtId="0" fontId="1" fillId="2" borderId="73" xfId="1" applyFont="1" applyFill="1" applyBorder="1" applyAlignment="1">
      <alignment horizontal="right" wrapText="1"/>
    </xf>
    <xf numFmtId="0" fontId="3" fillId="0" borderId="0" xfId="1" applyFill="1"/>
    <xf numFmtId="0" fontId="3" fillId="2" borderId="0" xfId="1" applyFill="1" applyAlignment="1">
      <alignment horizontal="right"/>
    </xf>
    <xf numFmtId="0" fontId="3" fillId="4" borderId="22" xfId="1" applyFont="1" applyFill="1" applyBorder="1" applyAlignment="1" applyProtection="1">
      <alignment shrinkToFit="1"/>
      <protection locked="0"/>
    </xf>
    <xf numFmtId="0" fontId="3" fillId="5" borderId="0" xfId="0" applyFont="1" applyFill="1"/>
    <xf numFmtId="0" fontId="0" fillId="5" borderId="0" xfId="0" applyFill="1"/>
    <xf numFmtId="0" fontId="0" fillId="5" borderId="105" xfId="0" applyFill="1" applyBorder="1"/>
    <xf numFmtId="0" fontId="3" fillId="5" borderId="106" xfId="0" applyFont="1" applyFill="1" applyBorder="1"/>
    <xf numFmtId="0" fontId="3" fillId="5" borderId="107" xfId="0" applyFont="1" applyFill="1" applyBorder="1"/>
    <xf numFmtId="0" fontId="0" fillId="5" borderId="108" xfId="0" applyFill="1" applyBorder="1"/>
    <xf numFmtId="0" fontId="0" fillId="5" borderId="109" xfId="0" applyFill="1" applyBorder="1"/>
    <xf numFmtId="0" fontId="0" fillId="5" borderId="110" xfId="0" applyFill="1" applyBorder="1"/>
    <xf numFmtId="0" fontId="0" fillId="5" borderId="111" xfId="0" applyFill="1" applyBorder="1"/>
    <xf numFmtId="0" fontId="0" fillId="5" borderId="102" xfId="0" applyFill="1" applyBorder="1"/>
    <xf numFmtId="0" fontId="0" fillId="5" borderId="112" xfId="0" applyFill="1" applyBorder="1"/>
    <xf numFmtId="0" fontId="3" fillId="5" borderId="105" xfId="0" applyFont="1" applyFill="1" applyBorder="1"/>
    <xf numFmtId="0" fontId="0" fillId="5" borderId="106" xfId="0" applyFill="1" applyBorder="1"/>
    <xf numFmtId="0" fontId="0" fillId="5" borderId="107" xfId="0" applyFill="1" applyBorder="1"/>
    <xf numFmtId="0" fontId="3" fillId="5" borderId="108" xfId="0" applyFont="1" applyFill="1" applyBorder="1"/>
    <xf numFmtId="0" fontId="3" fillId="5" borderId="113" xfId="0" applyFont="1" applyFill="1" applyBorder="1"/>
    <xf numFmtId="0" fontId="0" fillId="5" borderId="114" xfId="0" applyFill="1" applyBorder="1"/>
    <xf numFmtId="0" fontId="0" fillId="5" borderId="115" xfId="0" applyFill="1" applyBorder="1"/>
    <xf numFmtId="0" fontId="3" fillId="5" borderId="116" xfId="0" applyFont="1" applyFill="1" applyBorder="1"/>
    <xf numFmtId="0" fontId="3" fillId="5" borderId="117" xfId="0" applyFont="1" applyFill="1" applyBorder="1"/>
    <xf numFmtId="0" fontId="0" fillId="5" borderId="117" xfId="0" applyFill="1" applyBorder="1"/>
    <xf numFmtId="0" fontId="3" fillId="5" borderId="118" xfId="0" applyFont="1" applyFill="1" applyBorder="1"/>
    <xf numFmtId="0" fontId="3" fillId="5" borderId="119" xfId="0" applyFont="1" applyFill="1" applyBorder="1"/>
    <xf numFmtId="0" fontId="0" fillId="5" borderId="104" xfId="0" applyFill="1" applyBorder="1"/>
    <xf numFmtId="0" fontId="0" fillId="5" borderId="120" xfId="0" applyFill="1" applyBorder="1"/>
    <xf numFmtId="0" fontId="3" fillId="5" borderId="109" xfId="0" applyFont="1" applyFill="1" applyBorder="1"/>
    <xf numFmtId="0" fontId="3" fillId="5" borderId="110" xfId="0" applyFont="1" applyFill="1" applyBorder="1"/>
    <xf numFmtId="0" fontId="0" fillId="5" borderId="113" xfId="0" applyFill="1" applyBorder="1"/>
    <xf numFmtId="0" fontId="3" fillId="5" borderId="114" xfId="0" applyFont="1" applyFill="1" applyBorder="1"/>
    <xf numFmtId="0" fontId="3" fillId="5" borderId="115" xfId="0" applyFont="1" applyFill="1" applyBorder="1"/>
    <xf numFmtId="0" fontId="6" fillId="5" borderId="0" xfId="0" applyFont="1" applyFill="1"/>
    <xf numFmtId="0" fontId="19" fillId="5" borderId="0" xfId="1" applyFont="1" applyFill="1" applyAlignment="1"/>
    <xf numFmtId="0" fontId="3" fillId="5" borderId="0" xfId="1" applyFill="1" applyAlignment="1">
      <alignment horizontal="right"/>
    </xf>
    <xf numFmtId="0" fontId="3" fillId="5" borderId="0" xfId="1" applyFill="1" applyAlignment="1"/>
    <xf numFmtId="0" fontId="6" fillId="5" borderId="102" xfId="1" applyFont="1" applyFill="1" applyBorder="1"/>
    <xf numFmtId="0" fontId="6" fillId="5" borderId="95" xfId="1" applyFont="1" applyFill="1" applyBorder="1"/>
    <xf numFmtId="0" fontId="3" fillId="5" borderId="69" xfId="1" applyFill="1" applyBorder="1"/>
    <xf numFmtId="0" fontId="3" fillId="5" borderId="96" xfId="1" applyFill="1" applyBorder="1"/>
    <xf numFmtId="0" fontId="3" fillId="5" borderId="103" xfId="1" applyFill="1" applyBorder="1"/>
    <xf numFmtId="0" fontId="3" fillId="5" borderId="97" xfId="1" applyFill="1" applyBorder="1"/>
    <xf numFmtId="0" fontId="3" fillId="5" borderId="0" xfId="1" applyFill="1" applyBorder="1" applyAlignment="1">
      <alignment wrapText="1"/>
    </xf>
    <xf numFmtId="0" fontId="3" fillId="5" borderId="98" xfId="1" applyFill="1" applyBorder="1" applyAlignment="1">
      <alignment wrapText="1"/>
    </xf>
    <xf numFmtId="0" fontId="3" fillId="5" borderId="104" xfId="1" applyFill="1" applyBorder="1"/>
    <xf numFmtId="0" fontId="3" fillId="5" borderId="99" xfId="1" applyFill="1" applyBorder="1"/>
    <xf numFmtId="0" fontId="3" fillId="5" borderId="100" xfId="1" applyFill="1" applyBorder="1" applyAlignment="1">
      <alignment wrapText="1"/>
    </xf>
    <xf numFmtId="0" fontId="3" fillId="5" borderId="101" xfId="1" applyFill="1" applyBorder="1" applyAlignment="1">
      <alignment wrapText="1"/>
    </xf>
    <xf numFmtId="0" fontId="3" fillId="5" borderId="0" xfId="1" applyFill="1" applyAlignment="1">
      <alignment wrapText="1"/>
    </xf>
    <xf numFmtId="0" fontId="3" fillId="5" borderId="97" xfId="1" applyFill="1" applyBorder="1" applyAlignment="1"/>
    <xf numFmtId="0" fontId="3" fillId="5" borderId="0" xfId="1" applyFill="1" applyBorder="1"/>
    <xf numFmtId="0" fontId="3" fillId="5" borderId="98" xfId="1" applyFill="1" applyBorder="1"/>
    <xf numFmtId="0" fontId="3" fillId="5" borderId="99" xfId="1" applyFill="1" applyBorder="1" applyAlignment="1"/>
    <xf numFmtId="0" fontId="3" fillId="5" borderId="100" xfId="1" applyFill="1" applyBorder="1"/>
    <xf numFmtId="0" fontId="3" fillId="5" borderId="101" xfId="1" applyFill="1" applyBorder="1"/>
    <xf numFmtId="0" fontId="3" fillId="5" borderId="69" xfId="1" applyFill="1" applyBorder="1" applyAlignment="1"/>
    <xf numFmtId="0" fontId="3" fillId="5" borderId="0" xfId="1" applyFill="1" applyBorder="1" applyAlignment="1"/>
    <xf numFmtId="0" fontId="3" fillId="5" borderId="0" xfId="1" applyFont="1" applyFill="1" applyBorder="1" applyAlignment="1">
      <alignment horizontal="right"/>
    </xf>
    <xf numFmtId="0" fontId="0" fillId="2" borderId="0" xfId="0" applyFill="1"/>
    <xf numFmtId="0" fontId="3" fillId="5" borderId="0" xfId="1" quotePrefix="1" applyFill="1"/>
    <xf numFmtId="0" fontId="0" fillId="2" borderId="0" xfId="0" applyFill="1"/>
    <xf numFmtId="0" fontId="15" fillId="0" borderId="0" xfId="1" applyFont="1"/>
    <xf numFmtId="0" fontId="3" fillId="0" borderId="0" xfId="1" applyAlignment="1">
      <alignment wrapText="1"/>
    </xf>
    <xf numFmtId="0" fontId="3" fillId="2" borderId="121" xfId="0" applyFont="1" applyFill="1" applyBorder="1"/>
    <xf numFmtId="0" fontId="3" fillId="2" borderId="121" xfId="0" applyFont="1" applyFill="1" applyBorder="1" applyAlignment="1">
      <alignment wrapText="1"/>
    </xf>
    <xf numFmtId="0" fontId="0" fillId="2" borderId="109" xfId="0" applyFill="1" applyBorder="1" applyProtection="1">
      <protection locked="0"/>
    </xf>
    <xf numFmtId="0" fontId="3" fillId="2" borderId="104" xfId="0" applyFont="1" applyFill="1" applyBorder="1" applyProtection="1">
      <protection locked="0"/>
    </xf>
    <xf numFmtId="0" fontId="0" fillId="2" borderId="104" xfId="0" applyFill="1" applyBorder="1" applyAlignment="1" applyProtection="1">
      <alignment shrinkToFit="1"/>
      <protection locked="0"/>
    </xf>
    <xf numFmtId="0" fontId="0" fillId="2" borderId="104" xfId="0" applyFill="1" applyBorder="1"/>
    <xf numFmtId="0" fontId="0" fillId="2" borderId="109" xfId="0" applyFill="1" applyBorder="1"/>
    <xf numFmtId="0" fontId="0" fillId="2" borderId="109" xfId="0" applyFill="1" applyBorder="1" applyAlignment="1" applyProtection="1">
      <alignment shrinkToFit="1"/>
      <protection locked="0"/>
    </xf>
    <xf numFmtId="0" fontId="3" fillId="2" borderId="109" xfId="0" applyFont="1" applyFill="1" applyBorder="1" applyAlignment="1" applyProtection="1">
      <alignment shrinkToFit="1"/>
      <protection locked="0"/>
    </xf>
    <xf numFmtId="0" fontId="1" fillId="2" borderId="0" xfId="0" applyFont="1" applyFill="1"/>
    <xf numFmtId="0" fontId="6" fillId="2" borderId="102" xfId="0" applyFont="1" applyFill="1" applyBorder="1"/>
    <xf numFmtId="0" fontId="6" fillId="2" borderId="109" xfId="0" applyFont="1" applyFill="1" applyBorder="1" applyAlignment="1">
      <alignment horizontal="center" wrapText="1"/>
    </xf>
    <xf numFmtId="0" fontId="3" fillId="2" borderId="125" xfId="0" applyFont="1" applyFill="1" applyBorder="1" applyAlignment="1">
      <alignment horizontal="right"/>
    </xf>
    <xf numFmtId="0" fontId="3" fillId="2" borderId="121" xfId="0" applyFont="1" applyFill="1" applyBorder="1" applyAlignment="1">
      <alignment horizontal="center"/>
    </xf>
    <xf numFmtId="0" fontId="0" fillId="2" borderId="104" xfId="0" applyFill="1" applyBorder="1" applyAlignment="1" applyProtection="1">
      <alignment horizontal="center"/>
      <protection locked="0"/>
    </xf>
    <xf numFmtId="0" fontId="28" fillId="2" borderId="104" xfId="0" applyFont="1" applyFill="1" applyBorder="1" applyAlignment="1" applyProtection="1">
      <alignment horizontal="center"/>
      <protection locked="0"/>
    </xf>
    <xf numFmtId="0" fontId="6" fillId="2" borderId="104" xfId="0" applyFont="1" applyFill="1" applyBorder="1" applyAlignment="1">
      <alignment horizontal="center"/>
    </xf>
    <xf numFmtId="0" fontId="0" fillId="2" borderId="109" xfId="0" applyFill="1" applyBorder="1" applyAlignment="1" applyProtection="1">
      <alignment horizontal="center"/>
      <protection locked="0"/>
    </xf>
    <xf numFmtId="0" fontId="28" fillId="2" borderId="109" xfId="0" applyFont="1" applyFill="1" applyBorder="1" applyAlignment="1" applyProtection="1">
      <alignment horizontal="center"/>
      <protection locked="0"/>
    </xf>
    <xf numFmtId="0" fontId="6" fillId="2" borderId="109" xfId="0" applyFont="1" applyFill="1" applyBorder="1" applyAlignment="1">
      <alignment horizontal="center"/>
    </xf>
    <xf numFmtId="0" fontId="6" fillId="2" borderId="0" xfId="0" applyFont="1" applyFill="1" applyAlignment="1">
      <alignment horizontal="center" wrapText="1"/>
    </xf>
    <xf numFmtId="0" fontId="0" fillId="2" borderId="126" xfId="0" applyFill="1" applyBorder="1"/>
    <xf numFmtId="0" fontId="6" fillId="2" borderId="1" xfId="0" applyFont="1" applyFill="1" applyBorder="1"/>
    <xf numFmtId="0" fontId="0" fillId="2" borderId="2" xfId="0" applyFill="1" applyBorder="1"/>
    <xf numFmtId="0" fontId="0" fillId="2" borderId="20" xfId="0" applyFill="1" applyBorder="1"/>
    <xf numFmtId="0" fontId="0" fillId="2" borderId="19" xfId="0" applyFill="1" applyBorder="1"/>
    <xf numFmtId="0" fontId="0" fillId="2" borderId="3" xfId="0" applyFill="1" applyBorder="1"/>
    <xf numFmtId="0" fontId="0" fillId="0" borderId="19" xfId="0" applyBorder="1"/>
    <xf numFmtId="0" fontId="0" fillId="2" borderId="19" xfId="0" applyFill="1" applyBorder="1" applyAlignment="1">
      <alignment horizontal="right"/>
    </xf>
    <xf numFmtId="0" fontId="0" fillId="2" borderId="4" xfId="0" applyFill="1" applyBorder="1"/>
    <xf numFmtId="0" fontId="28" fillId="2" borderId="18" xfId="0" applyFont="1" applyFill="1" applyBorder="1"/>
    <xf numFmtId="0" fontId="0" fillId="2" borderId="18" xfId="0" applyFill="1" applyBorder="1"/>
    <xf numFmtId="0" fontId="0" fillId="2" borderId="5" xfId="0" applyFill="1" applyBorder="1"/>
    <xf numFmtId="0" fontId="28" fillId="0" borderId="0" xfId="0" applyFont="1"/>
    <xf numFmtId="0" fontId="0" fillId="5" borderId="0" xfId="0" applyFill="1" applyAlignment="1">
      <alignment horizontal="center"/>
    </xf>
    <xf numFmtId="0" fontId="0" fillId="2" borderId="104" xfId="0" applyFill="1" applyBorder="1" applyProtection="1">
      <protection locked="0"/>
    </xf>
    <xf numFmtId="0" fontId="3" fillId="2" borderId="0" xfId="0" applyFont="1" applyFill="1" applyAlignment="1">
      <alignment horizontal="left" vertical="top" wrapText="1" indent="3"/>
    </xf>
    <xf numFmtId="0" fontId="24" fillId="2" borderId="0" xfId="0" applyFont="1" applyFill="1" applyAlignment="1">
      <alignment horizontal="left" vertical="top" wrapText="1" indent="3"/>
    </xf>
    <xf numFmtId="0" fontId="3" fillId="2" borderId="0" xfId="0" applyFont="1" applyFill="1" applyAlignment="1">
      <alignment horizontal="left" wrapText="1" indent="3"/>
    </xf>
    <xf numFmtId="0" fontId="24" fillId="2" borderId="0" xfId="0" applyFont="1" applyFill="1" applyAlignment="1">
      <alignment horizontal="left" wrapText="1" indent="1"/>
    </xf>
    <xf numFmtId="0" fontId="3" fillId="2" borderId="0" xfId="0" applyFont="1" applyFill="1" applyAlignment="1">
      <alignment horizontal="left" wrapText="1" indent="1"/>
    </xf>
    <xf numFmtId="0" fontId="3" fillId="2" borderId="0" xfId="0" applyFont="1" applyFill="1" applyAlignment="1">
      <alignment horizontal="left" vertical="top" wrapText="1"/>
    </xf>
    <xf numFmtId="0" fontId="19" fillId="2" borderId="0" xfId="0" applyFont="1" applyFill="1" applyAlignment="1">
      <alignment horizontal="center"/>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2" borderId="20" xfId="0" applyFont="1" applyFill="1" applyBorder="1" applyAlignment="1">
      <alignment horizontal="center" wrapText="1"/>
    </xf>
    <xf numFmtId="0" fontId="3" fillId="2" borderId="2" xfId="0" applyFont="1" applyFill="1" applyBorder="1" applyAlignment="1">
      <alignment wrapText="1"/>
    </xf>
    <xf numFmtId="0" fontId="0" fillId="2" borderId="0" xfId="0" applyFill="1"/>
    <xf numFmtId="0" fontId="3" fillId="0" borderId="0" xfId="0" applyFont="1" applyAlignment="1">
      <alignment horizontal="left" wrapText="1" indent="1"/>
    </xf>
    <xf numFmtId="0" fontId="0" fillId="0" borderId="0" xfId="0" applyAlignment="1">
      <alignment horizontal="left" wrapText="1" indent="1"/>
    </xf>
    <xf numFmtId="0" fontId="3" fillId="2" borderId="0" xfId="0" applyFont="1" applyFill="1" applyAlignment="1">
      <alignment vertical="top" wrapText="1"/>
    </xf>
    <xf numFmtId="0" fontId="22" fillId="2" borderId="0" xfId="4" applyFill="1" applyAlignment="1" applyProtection="1">
      <alignment vertical="top" shrinkToFit="1"/>
    </xf>
    <xf numFmtId="0" fontId="0" fillId="2" borderId="0" xfId="0" applyFill="1" applyAlignment="1">
      <alignment wrapText="1"/>
    </xf>
    <xf numFmtId="0" fontId="6" fillId="2" borderId="0" xfId="0" applyFont="1" applyFill="1" applyAlignment="1">
      <alignment horizontal="left" wrapText="1" indent="3"/>
    </xf>
    <xf numFmtId="0" fontId="22" fillId="0" borderId="0" xfId="4" applyFill="1" applyAlignment="1" applyProtection="1">
      <alignment horizontal="left"/>
    </xf>
    <xf numFmtId="0" fontId="3" fillId="2" borderId="0" xfId="0" applyFont="1" applyFill="1" applyAlignment="1">
      <alignment horizontal="left" wrapText="1"/>
    </xf>
    <xf numFmtId="0" fontId="3" fillId="0" borderId="0" xfId="0" applyFont="1" applyFill="1" applyAlignment="1"/>
    <xf numFmtId="0" fontId="11" fillId="2" borderId="0" xfId="0" applyFont="1" applyFill="1" applyAlignment="1">
      <alignment horizontal="left" vertical="top" wrapText="1"/>
    </xf>
    <xf numFmtId="0" fontId="18" fillId="0" borderId="0" xfId="0" applyFont="1" applyAlignment="1">
      <alignment horizontal="right" vertical="top" wrapText="1"/>
    </xf>
    <xf numFmtId="0" fontId="18" fillId="0" borderId="0" xfId="0" applyFont="1" applyAlignment="1">
      <alignment horizontal="left" vertical="top" wrapText="1"/>
    </xf>
    <xf numFmtId="0" fontId="13" fillId="2" borderId="0" xfId="0" applyFont="1" applyFill="1" applyAlignment="1">
      <alignment horizontal="left" vertical="top" wrapText="1"/>
    </xf>
    <xf numFmtId="0" fontId="6" fillId="2" borderId="0" xfId="0" applyFont="1" applyFill="1" applyBorder="1" applyAlignment="1">
      <alignment horizontal="center"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3" fillId="2" borderId="19" xfId="0" applyFont="1" applyFill="1" applyBorder="1" applyAlignment="1">
      <alignment horizontal="center" wrapText="1"/>
    </xf>
    <xf numFmtId="0" fontId="3" fillId="2" borderId="0" xfId="0" applyFont="1" applyFill="1" applyBorder="1" applyAlignment="1">
      <alignment horizontal="center" wrapText="1"/>
    </xf>
    <xf numFmtId="0" fontId="3" fillId="2" borderId="3" xfId="0" applyFont="1" applyFill="1" applyBorder="1" applyAlignment="1">
      <alignment horizontal="center" wrapText="1"/>
    </xf>
    <xf numFmtId="0" fontId="7" fillId="2" borderId="0" xfId="0" applyFont="1" applyFill="1" applyAlignment="1">
      <alignment horizontal="center"/>
    </xf>
    <xf numFmtId="0" fontId="3" fillId="0" borderId="0" xfId="0" applyFont="1" applyAlignment="1">
      <alignment horizontal="left" vertical="center" wrapText="1" indent="1"/>
    </xf>
    <xf numFmtId="0" fontId="0" fillId="0" borderId="0" xfId="0" applyAlignment="1">
      <alignment horizontal="left" vertical="center" wrapText="1" indent="1"/>
    </xf>
    <xf numFmtId="0" fontId="3" fillId="2" borderId="4" xfId="0" applyFont="1" applyFill="1" applyBorder="1" applyAlignment="1">
      <alignment horizontal="center" wrapText="1"/>
    </xf>
    <xf numFmtId="0" fontId="3" fillId="2" borderId="18" xfId="0" applyFont="1" applyFill="1" applyBorder="1" applyAlignment="1">
      <alignment horizontal="center" wrapText="1"/>
    </xf>
    <xf numFmtId="0" fontId="3" fillId="2" borderId="5" xfId="0" applyFont="1" applyFill="1" applyBorder="1" applyAlignment="1">
      <alignment horizontal="center" wrapText="1"/>
    </xf>
    <xf numFmtId="0" fontId="18" fillId="0" borderId="0" xfId="0" applyFont="1" applyAlignment="1">
      <alignment horizontal="left" vertical="top" wrapText="1" indent="1"/>
    </xf>
    <xf numFmtId="0" fontId="22" fillId="2" borderId="0" xfId="4" applyFill="1" applyAlignment="1" applyProtection="1">
      <alignment horizontal="left" vertical="top" wrapText="1"/>
    </xf>
    <xf numFmtId="0" fontId="16" fillId="0" borderId="0" xfId="1" applyFont="1" applyFill="1"/>
    <xf numFmtId="0" fontId="16" fillId="2" borderId="0" xfId="1" applyFont="1" applyFill="1" applyAlignment="1">
      <alignment wrapText="1"/>
    </xf>
    <xf numFmtId="0" fontId="3" fillId="2" borderId="19" xfId="1" applyFill="1" applyBorder="1" applyAlignment="1" applyProtection="1">
      <alignment wrapText="1"/>
    </xf>
    <xf numFmtId="0" fontId="3" fillId="2" borderId="0" xfId="1" applyFill="1" applyBorder="1" applyAlignment="1" applyProtection="1">
      <alignment wrapText="1"/>
    </xf>
    <xf numFmtId="0" fontId="3" fillId="2" borderId="3" xfId="1" applyFill="1" applyBorder="1" applyAlignment="1" applyProtection="1">
      <alignment wrapText="1"/>
    </xf>
    <xf numFmtId="0" fontId="3" fillId="2" borderId="4" xfId="1" applyFill="1" applyBorder="1" applyAlignment="1" applyProtection="1">
      <alignment wrapText="1"/>
    </xf>
    <xf numFmtId="0" fontId="3" fillId="2" borderId="18" xfId="1" applyFill="1" applyBorder="1" applyAlignment="1" applyProtection="1">
      <alignment wrapText="1"/>
    </xf>
    <xf numFmtId="0" fontId="3" fillId="2" borderId="5" xfId="1" applyFill="1" applyBorder="1" applyAlignment="1" applyProtection="1">
      <alignment wrapText="1"/>
    </xf>
    <xf numFmtId="0" fontId="6" fillId="2" borderId="6" xfId="1" applyFont="1" applyFill="1" applyBorder="1" applyAlignment="1" applyProtection="1">
      <alignment horizontal="right"/>
    </xf>
    <xf numFmtId="0" fontId="6" fillId="2" borderId="7" xfId="1" applyFont="1" applyFill="1" applyBorder="1" applyAlignment="1" applyProtection="1">
      <alignment horizontal="right"/>
    </xf>
    <xf numFmtId="0" fontId="3" fillId="2" borderId="7" xfId="1" applyFill="1" applyBorder="1" applyProtection="1"/>
    <xf numFmtId="165" fontId="3" fillId="2" borderId="7" xfId="1" applyNumberFormat="1" applyFill="1" applyBorder="1" applyAlignment="1" applyProtection="1">
      <alignment horizontal="left"/>
    </xf>
    <xf numFmtId="165" fontId="3" fillId="2" borderId="8" xfId="1" applyNumberFormat="1" applyFill="1" applyBorder="1" applyAlignment="1" applyProtection="1">
      <alignment horizontal="left"/>
    </xf>
    <xf numFmtId="0" fontId="6" fillId="2" borderId="2" xfId="1" applyFont="1" applyFill="1" applyBorder="1" applyAlignment="1">
      <alignment wrapText="1"/>
    </xf>
    <xf numFmtId="0" fontId="6" fillId="2" borderId="4" xfId="1" applyFont="1" applyFill="1" applyBorder="1" applyAlignment="1" applyProtection="1">
      <alignment vertical="top" wrapText="1"/>
    </xf>
    <xf numFmtId="0" fontId="6" fillId="2" borderId="18" xfId="1" applyFont="1" applyFill="1" applyBorder="1" applyAlignment="1" applyProtection="1">
      <alignment vertical="top" wrapText="1"/>
    </xf>
    <xf numFmtId="0" fontId="6" fillId="2" borderId="81" xfId="1" applyFont="1" applyFill="1" applyBorder="1" applyAlignment="1" applyProtection="1">
      <alignment vertical="top" wrapText="1"/>
    </xf>
    <xf numFmtId="0" fontId="6" fillId="2" borderId="83" xfId="1" applyFont="1" applyFill="1" applyBorder="1" applyAlignment="1" applyProtection="1">
      <alignment vertical="top" wrapText="1"/>
    </xf>
    <xf numFmtId="0" fontId="6" fillId="2" borderId="5" xfId="1" applyFont="1" applyFill="1" applyBorder="1" applyAlignment="1" applyProtection="1">
      <alignment vertical="top" wrapText="1"/>
    </xf>
    <xf numFmtId="0" fontId="6" fillId="2" borderId="42" xfId="1" applyFont="1" applyFill="1" applyBorder="1" applyProtection="1"/>
    <xf numFmtId="0" fontId="6" fillId="2" borderId="43" xfId="1" applyFont="1" applyFill="1" applyBorder="1" applyProtection="1"/>
    <xf numFmtId="0" fontId="6" fillId="2" borderId="44" xfId="1" applyFont="1" applyFill="1" applyBorder="1" applyProtection="1"/>
    <xf numFmtId="0" fontId="3" fillId="2" borderId="70" xfId="1" applyFill="1" applyBorder="1" applyAlignment="1" applyProtection="1">
      <alignment wrapText="1"/>
    </xf>
    <xf numFmtId="0" fontId="3" fillId="2" borderId="69" xfId="1" applyFill="1" applyBorder="1" applyAlignment="1" applyProtection="1">
      <alignment wrapText="1"/>
    </xf>
    <xf numFmtId="0" fontId="3" fillId="2" borderId="71" xfId="1" applyFill="1" applyBorder="1" applyAlignment="1" applyProtection="1">
      <alignment wrapText="1"/>
    </xf>
    <xf numFmtId="0" fontId="3" fillId="2" borderId="82" xfId="1" applyFill="1" applyBorder="1" applyAlignment="1" applyProtection="1">
      <alignment shrinkToFit="1"/>
    </xf>
    <xf numFmtId="0" fontId="3" fillId="2" borderId="55" xfId="1" applyFill="1" applyBorder="1" applyAlignment="1" applyProtection="1">
      <alignment shrinkToFit="1"/>
    </xf>
    <xf numFmtId="0" fontId="3" fillId="2" borderId="61" xfId="1" applyFill="1" applyBorder="1" applyAlignment="1" applyProtection="1">
      <alignment shrinkToFit="1"/>
    </xf>
    <xf numFmtId="0" fontId="6" fillId="2" borderId="60" xfId="1" applyFont="1" applyFill="1" applyBorder="1" applyProtection="1"/>
    <xf numFmtId="0" fontId="6" fillId="2" borderId="55" xfId="1" applyFont="1" applyFill="1" applyBorder="1" applyProtection="1"/>
    <xf numFmtId="0" fontId="6" fillId="2" borderId="80" xfId="1" applyFont="1" applyFill="1" applyBorder="1" applyProtection="1"/>
    <xf numFmtId="0" fontId="3" fillId="2" borderId="32" xfId="1" applyFill="1" applyBorder="1" applyAlignment="1" applyProtection="1">
      <alignment shrinkToFit="1"/>
    </xf>
    <xf numFmtId="0" fontId="3" fillId="2" borderId="25" xfId="1" applyFill="1" applyBorder="1" applyAlignment="1" applyProtection="1">
      <alignment shrinkToFit="1"/>
    </xf>
    <xf numFmtId="0" fontId="3" fillId="2" borderId="26" xfId="1" applyFill="1" applyBorder="1" applyAlignment="1" applyProtection="1">
      <alignment shrinkToFit="1"/>
    </xf>
    <xf numFmtId="0" fontId="6" fillId="2" borderId="24" xfId="1" applyFont="1" applyFill="1" applyBorder="1" applyProtection="1"/>
    <xf numFmtId="0" fontId="6" fillId="2" borderId="25" xfId="1" applyFont="1" applyFill="1" applyBorder="1" applyProtection="1"/>
    <xf numFmtId="0" fontId="6" fillId="2" borderId="30" xfId="1" applyFont="1" applyFill="1" applyBorder="1" applyProtection="1"/>
    <xf numFmtId="0" fontId="3" fillId="2" borderId="33" xfId="1" applyFill="1" applyBorder="1" applyAlignment="1" applyProtection="1">
      <alignment shrinkToFit="1"/>
    </xf>
    <xf numFmtId="0" fontId="3" fillId="2" borderId="49" xfId="1" applyFill="1" applyBorder="1" applyAlignment="1" applyProtection="1">
      <alignment shrinkToFit="1"/>
    </xf>
    <xf numFmtId="0" fontId="3" fillId="2" borderId="29" xfId="1" applyFill="1" applyBorder="1" applyAlignment="1" applyProtection="1">
      <alignment shrinkToFit="1"/>
    </xf>
    <xf numFmtId="0" fontId="6" fillId="2" borderId="28" xfId="1" applyFont="1" applyFill="1" applyBorder="1" applyProtection="1"/>
    <xf numFmtId="0" fontId="6" fillId="2" borderId="49" xfId="1" applyFont="1" applyFill="1" applyBorder="1" applyProtection="1"/>
    <xf numFmtId="0" fontId="6" fillId="2" borderId="51" xfId="1" applyFont="1" applyFill="1" applyBorder="1" applyProtection="1"/>
    <xf numFmtId="0" fontId="1" fillId="2" borderId="75" xfId="1" applyFont="1" applyFill="1" applyBorder="1" applyAlignment="1">
      <alignment wrapText="1"/>
    </xf>
    <xf numFmtId="0" fontId="1" fillId="2" borderId="68" xfId="1" applyFont="1" applyFill="1" applyBorder="1" applyAlignment="1">
      <alignment wrapText="1"/>
    </xf>
    <xf numFmtId="0" fontId="2" fillId="2" borderId="67" xfId="1" applyFont="1" applyFill="1" applyBorder="1" applyAlignment="1" applyProtection="1">
      <alignment shrinkToFit="1"/>
      <protection locked="0"/>
    </xf>
    <xf numFmtId="0" fontId="2" fillId="2" borderId="68" xfId="1" applyFont="1" applyFill="1" applyBorder="1" applyAlignment="1" applyProtection="1">
      <alignment shrinkToFit="1"/>
      <protection locked="0"/>
    </xf>
    <xf numFmtId="0" fontId="2" fillId="2" borderId="84" xfId="1" applyFont="1" applyFill="1" applyBorder="1" applyAlignment="1" applyProtection="1">
      <alignment shrinkToFit="1"/>
      <protection locked="0"/>
    </xf>
    <xf numFmtId="0" fontId="3" fillId="2" borderId="67" xfId="1" applyFill="1" applyBorder="1" applyProtection="1"/>
    <xf numFmtId="0" fontId="3" fillId="2" borderId="77" xfId="1" applyFill="1" applyBorder="1" applyProtection="1"/>
    <xf numFmtId="0" fontId="6" fillId="2" borderId="6" xfId="1" applyFont="1" applyFill="1" applyBorder="1" applyAlignment="1" applyProtection="1">
      <alignment vertical="top" wrapText="1"/>
    </xf>
    <xf numFmtId="0" fontId="6" fillId="2" borderId="7" xfId="1" applyFont="1" applyFill="1" applyBorder="1" applyAlignment="1" applyProtection="1">
      <alignment vertical="top" wrapText="1"/>
    </xf>
    <xf numFmtId="0" fontId="6" fillId="2" borderId="8" xfId="1" applyFont="1" applyFill="1" applyBorder="1" applyAlignment="1" applyProtection="1">
      <alignment vertical="top" wrapText="1"/>
    </xf>
    <xf numFmtId="0" fontId="6" fillId="2" borderId="78" xfId="1" applyFont="1" applyFill="1" applyBorder="1" applyProtection="1"/>
    <xf numFmtId="0" fontId="6" fillId="2" borderId="79" xfId="1" applyFont="1" applyFill="1" applyBorder="1" applyProtection="1"/>
    <xf numFmtId="0" fontId="1" fillId="2" borderId="74" xfId="1" applyFont="1" applyFill="1" applyBorder="1" applyAlignment="1">
      <alignment wrapText="1"/>
    </xf>
    <xf numFmtId="0" fontId="1" fillId="2" borderId="65" xfId="1" applyFont="1" applyFill="1" applyBorder="1" applyAlignment="1">
      <alignment wrapText="1"/>
    </xf>
    <xf numFmtId="0" fontId="2" fillId="2" borderId="64" xfId="1" applyFont="1" applyFill="1" applyBorder="1" applyAlignment="1" applyProtection="1">
      <alignment shrinkToFit="1"/>
      <protection locked="0"/>
    </xf>
    <xf numFmtId="0" fontId="2" fillId="2" borderId="65" xfId="1" applyFont="1" applyFill="1" applyBorder="1" applyAlignment="1" applyProtection="1">
      <alignment shrinkToFit="1"/>
      <protection locked="0"/>
    </xf>
    <xf numFmtId="0" fontId="2" fillId="2" borderId="66" xfId="1" applyFont="1" applyFill="1" applyBorder="1" applyAlignment="1" applyProtection="1">
      <alignment shrinkToFit="1"/>
      <protection locked="0"/>
    </xf>
    <xf numFmtId="0" fontId="1" fillId="2" borderId="64" xfId="1" applyFont="1" applyFill="1" applyBorder="1" applyAlignment="1">
      <alignment horizontal="right" wrapText="1"/>
    </xf>
    <xf numFmtId="0" fontId="1" fillId="2" borderId="66" xfId="1" applyFont="1" applyFill="1" applyBorder="1" applyAlignment="1">
      <alignment horizontal="right" wrapText="1"/>
    </xf>
    <xf numFmtId="0" fontId="2" fillId="2" borderId="76" xfId="1" applyFont="1" applyFill="1" applyBorder="1" applyAlignment="1" applyProtection="1">
      <alignment shrinkToFit="1"/>
      <protection locked="0"/>
    </xf>
    <xf numFmtId="0" fontId="3" fillId="2" borderId="64" xfId="1" applyFill="1" applyBorder="1" applyProtection="1">
      <protection locked="0"/>
    </xf>
    <xf numFmtId="0" fontId="3" fillId="2" borderId="76" xfId="1" applyFill="1" applyBorder="1" applyProtection="1">
      <protection locked="0"/>
    </xf>
    <xf numFmtId="0" fontId="6" fillId="4" borderId="6" xfId="1" applyFont="1" applyFill="1" applyBorder="1" applyAlignment="1">
      <alignment vertical="top" wrapText="1"/>
    </xf>
    <xf numFmtId="0" fontId="6" fillId="4" borderId="7" xfId="1" applyFont="1" applyFill="1" applyBorder="1" applyAlignment="1">
      <alignment vertical="top" wrapText="1"/>
    </xf>
    <xf numFmtId="0" fontId="6" fillId="4" borderId="8" xfId="1" applyFont="1" applyFill="1" applyBorder="1" applyAlignment="1">
      <alignment vertical="top" wrapText="1"/>
    </xf>
    <xf numFmtId="0" fontId="1" fillId="2" borderId="42" xfId="1" applyFont="1" applyFill="1" applyBorder="1" applyAlignment="1">
      <alignment wrapText="1"/>
    </xf>
    <xf numFmtId="0" fontId="1" fillId="2" borderId="43" xfId="1" applyFont="1" applyFill="1" applyBorder="1" applyAlignment="1">
      <alignment wrapText="1"/>
    </xf>
    <xf numFmtId="0" fontId="2" fillId="2" borderId="62" xfId="1" applyFont="1" applyFill="1" applyBorder="1" applyAlignment="1" applyProtection="1">
      <alignment shrinkToFit="1"/>
      <protection locked="0"/>
    </xf>
    <xf numFmtId="0" fontId="2" fillId="2" borderId="43" xfId="1" applyFont="1" applyFill="1" applyBorder="1" applyAlignment="1" applyProtection="1">
      <alignment shrinkToFit="1"/>
      <protection locked="0"/>
    </xf>
    <xf numFmtId="0" fontId="2" fillId="2" borderId="63" xfId="1" applyFont="1" applyFill="1" applyBorder="1" applyAlignment="1" applyProtection="1">
      <alignment shrinkToFit="1"/>
      <protection locked="0"/>
    </xf>
    <xf numFmtId="0" fontId="1" fillId="2" borderId="62" xfId="1" applyFont="1" applyFill="1" applyBorder="1" applyAlignment="1">
      <alignment horizontal="right" wrapText="1"/>
    </xf>
    <xf numFmtId="0" fontId="1" fillId="2" borderId="63" xfId="1" applyFont="1" applyFill="1" applyBorder="1" applyAlignment="1">
      <alignment horizontal="right" wrapText="1"/>
    </xf>
    <xf numFmtId="0" fontId="2" fillId="2" borderId="44" xfId="1" applyFont="1" applyFill="1" applyBorder="1" applyAlignment="1" applyProtection="1">
      <alignment shrinkToFit="1"/>
      <protection locked="0"/>
    </xf>
    <xf numFmtId="0" fontId="6" fillId="2" borderId="57" xfId="1" applyFont="1" applyFill="1" applyBorder="1"/>
    <xf numFmtId="0" fontId="6" fillId="2" borderId="50" xfId="1" applyFont="1" applyFill="1" applyBorder="1"/>
    <xf numFmtId="0" fontId="3" fillId="4" borderId="50" xfId="1" applyFill="1" applyBorder="1" applyProtection="1">
      <protection locked="0"/>
    </xf>
    <xf numFmtId="0" fontId="3" fillId="2" borderId="46" xfId="1" applyFont="1" applyFill="1" applyBorder="1"/>
    <xf numFmtId="0" fontId="3" fillId="2" borderId="47" xfId="1" applyFont="1" applyFill="1" applyBorder="1"/>
    <xf numFmtId="0" fontId="3" fillId="2" borderId="48" xfId="1" applyFont="1" applyFill="1" applyBorder="1"/>
    <xf numFmtId="0" fontId="3" fillId="3" borderId="60" xfId="1" applyFont="1" applyFill="1" applyBorder="1" applyAlignment="1" applyProtection="1">
      <alignment shrinkToFit="1"/>
      <protection locked="0"/>
    </xf>
    <xf numFmtId="0" fontId="3" fillId="3" borderId="80" xfId="1" applyFill="1" applyBorder="1" applyAlignment="1" applyProtection="1">
      <alignment shrinkToFit="1"/>
      <protection locked="0"/>
    </xf>
    <xf numFmtId="0" fontId="3" fillId="2" borderId="91" xfId="1" applyFont="1" applyFill="1" applyBorder="1"/>
    <xf numFmtId="0" fontId="3" fillId="2" borderId="92" xfId="1" applyFont="1" applyFill="1" applyBorder="1"/>
    <xf numFmtId="0" fontId="3" fillId="2" borderId="24" xfId="1" applyFont="1" applyFill="1" applyBorder="1"/>
    <xf numFmtId="0" fontId="3" fillId="2" borderId="25" xfId="1" applyFont="1" applyFill="1" applyBorder="1"/>
    <xf numFmtId="0" fontId="3" fillId="2" borderId="26" xfId="1" applyFont="1" applyFill="1" applyBorder="1"/>
    <xf numFmtId="0" fontId="3" fillId="3" borderId="24" xfId="1" applyFont="1" applyFill="1" applyBorder="1" applyProtection="1">
      <protection locked="0"/>
    </xf>
    <xf numFmtId="0" fontId="3" fillId="3" borderId="30" xfId="1" applyFont="1" applyFill="1" applyBorder="1" applyProtection="1">
      <protection locked="0"/>
    </xf>
    <xf numFmtId="0" fontId="24" fillId="2" borderId="0" xfId="0" applyFont="1" applyFill="1" applyAlignment="1">
      <alignment wrapText="1"/>
    </xf>
    <xf numFmtId="0" fontId="3" fillId="4" borderId="1" xfId="0" applyFont="1" applyFill="1" applyBorder="1" applyAlignment="1" applyProtection="1">
      <alignment vertical="top"/>
      <protection locked="0"/>
    </xf>
    <xf numFmtId="0" fontId="3" fillId="4" borderId="2" xfId="0" applyFont="1" applyFill="1" applyBorder="1" applyAlignment="1" applyProtection="1">
      <alignment vertical="top"/>
      <protection locked="0"/>
    </xf>
    <xf numFmtId="0" fontId="3" fillId="4" borderId="20" xfId="0" applyFont="1" applyFill="1" applyBorder="1" applyAlignment="1" applyProtection="1">
      <alignment vertical="top"/>
      <protection locked="0"/>
    </xf>
    <xf numFmtId="0" fontId="3" fillId="4" borderId="4" xfId="0" applyFont="1" applyFill="1" applyBorder="1" applyAlignment="1" applyProtection="1">
      <alignment vertical="top"/>
      <protection locked="0"/>
    </xf>
    <xf numFmtId="0" fontId="3" fillId="4" borderId="18" xfId="0" applyFont="1" applyFill="1" applyBorder="1" applyAlignment="1" applyProtection="1">
      <alignment vertical="top"/>
      <protection locked="0"/>
    </xf>
    <xf numFmtId="0" fontId="3" fillId="4" borderId="5" xfId="0" applyFont="1" applyFill="1" applyBorder="1" applyAlignment="1" applyProtection="1">
      <alignment vertical="top"/>
      <protection locked="0"/>
    </xf>
    <xf numFmtId="0" fontId="6" fillId="2" borderId="7" xfId="0" applyFont="1" applyFill="1" applyBorder="1" applyAlignment="1">
      <alignment horizontal="left" wrapText="1"/>
    </xf>
    <xf numFmtId="0" fontId="3" fillId="3" borderId="1" xfId="0" applyFont="1" applyFill="1" applyBorder="1" applyAlignment="1" applyProtection="1">
      <alignment vertical="top" wrapText="1"/>
      <protection locked="0"/>
    </xf>
    <xf numFmtId="0" fontId="3" fillId="3" borderId="2" xfId="0" applyFont="1" applyFill="1" applyBorder="1" applyAlignment="1" applyProtection="1">
      <alignment vertical="top" wrapText="1"/>
      <protection locked="0"/>
    </xf>
    <xf numFmtId="0" fontId="3" fillId="3" borderId="20"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3" borderId="18" xfId="0" applyFont="1" applyFill="1" applyBorder="1" applyAlignment="1" applyProtection="1">
      <alignment vertical="top" wrapText="1"/>
      <protection locked="0"/>
    </xf>
    <xf numFmtId="0" fontId="3" fillId="3" borderId="5" xfId="0" applyFont="1" applyFill="1" applyBorder="1" applyAlignment="1" applyProtection="1">
      <alignment vertical="top" wrapText="1"/>
      <protection locked="0"/>
    </xf>
    <xf numFmtId="0" fontId="3" fillId="4" borderId="50" xfId="1" applyFont="1" applyFill="1" applyBorder="1" applyProtection="1">
      <protection locked="0"/>
    </xf>
    <xf numFmtId="0" fontId="3" fillId="2" borderId="60" xfId="1" applyFont="1" applyFill="1" applyBorder="1"/>
    <xf numFmtId="0" fontId="3" fillId="2" borderId="55" xfId="1" applyFont="1" applyFill="1" applyBorder="1"/>
    <xf numFmtId="0" fontId="3" fillId="2" borderId="61" xfId="1" applyFont="1" applyFill="1" applyBorder="1"/>
    <xf numFmtId="0" fontId="3" fillId="2" borderId="93" xfId="1" applyFont="1" applyFill="1" applyBorder="1"/>
    <xf numFmtId="0" fontId="3" fillId="2" borderId="94" xfId="1" applyFont="1" applyFill="1" applyBorder="1"/>
    <xf numFmtId="0" fontId="3" fillId="3" borderId="54" xfId="1" applyFont="1" applyFill="1" applyBorder="1" applyProtection="1">
      <protection locked="0"/>
    </xf>
    <xf numFmtId="0" fontId="3" fillId="3" borderId="58" xfId="1" applyFont="1" applyFill="1" applyBorder="1" applyProtection="1">
      <protection locked="0"/>
    </xf>
    <xf numFmtId="0" fontId="14" fillId="2" borderId="42" xfId="1" applyFont="1" applyFill="1" applyBorder="1"/>
    <xf numFmtId="0" fontId="14" fillId="2" borderId="43" xfId="1" applyFont="1" applyFill="1" applyBorder="1"/>
    <xf numFmtId="0" fontId="14" fillId="2" borderId="44" xfId="1" applyFont="1" applyFill="1" applyBorder="1"/>
    <xf numFmtId="0" fontId="6" fillId="2" borderId="45" xfId="1" applyFont="1" applyFill="1" applyBorder="1"/>
    <xf numFmtId="0" fontId="6" fillId="2" borderId="40" xfId="1" applyFont="1" applyFill="1" applyBorder="1"/>
    <xf numFmtId="0" fontId="3" fillId="4" borderId="40" xfId="1" applyFont="1" applyFill="1" applyBorder="1" applyProtection="1">
      <protection locked="0"/>
    </xf>
    <xf numFmtId="0" fontId="3" fillId="4" borderId="40" xfId="1" applyFill="1" applyBorder="1" applyProtection="1">
      <protection locked="0"/>
    </xf>
    <xf numFmtId="0" fontId="3" fillId="2" borderId="21" xfId="1" applyFont="1" applyFill="1" applyBorder="1"/>
    <xf numFmtId="0" fontId="3" fillId="2" borderId="22" xfId="1" applyFont="1" applyFill="1" applyBorder="1"/>
    <xf numFmtId="0" fontId="3" fillId="4" borderId="22" xfId="1" applyFont="1" applyFill="1" applyBorder="1" applyProtection="1">
      <protection locked="0"/>
    </xf>
    <xf numFmtId="0" fontId="16" fillId="2" borderId="46" xfId="1" applyFont="1" applyFill="1" applyBorder="1"/>
    <xf numFmtId="0" fontId="16" fillId="2" borderId="47" xfId="1" applyFont="1" applyFill="1" applyBorder="1"/>
    <xf numFmtId="0" fontId="16" fillId="2" borderId="48" xfId="1" applyFont="1" applyFill="1" applyBorder="1"/>
    <xf numFmtId="0" fontId="3" fillId="2" borderId="40" xfId="1" applyFont="1" applyFill="1" applyBorder="1" applyProtection="1">
      <protection locked="0"/>
    </xf>
    <xf numFmtId="0" fontId="3" fillId="2" borderId="41" xfId="1" applyFill="1" applyBorder="1" applyProtection="1">
      <protection locked="0"/>
    </xf>
    <xf numFmtId="0" fontId="3" fillId="2" borderId="31" xfId="1" applyFont="1" applyFill="1" applyBorder="1"/>
    <xf numFmtId="0" fontId="3" fillId="2" borderId="27" xfId="1" applyFont="1" applyFill="1" applyBorder="1"/>
    <xf numFmtId="0" fontId="3" fillId="4" borderId="27" xfId="1" applyFont="1" applyFill="1" applyBorder="1" applyProtection="1">
      <protection locked="0"/>
    </xf>
    <xf numFmtId="0" fontId="3" fillId="2" borderId="27" xfId="1" applyFont="1" applyFill="1" applyBorder="1" applyProtection="1">
      <protection locked="0"/>
    </xf>
    <xf numFmtId="0" fontId="3" fillId="2" borderId="38" xfId="1" applyFill="1" applyBorder="1" applyProtection="1">
      <protection locked="0"/>
    </xf>
    <xf numFmtId="0" fontId="6" fillId="2" borderId="6" xfId="1" applyFont="1" applyFill="1" applyBorder="1"/>
    <xf numFmtId="0" fontId="6" fillId="2" borderId="7" xfId="1" applyFont="1" applyFill="1" applyBorder="1"/>
    <xf numFmtId="0" fontId="6" fillId="2" borderId="8" xfId="1" applyFont="1" applyFill="1" applyBorder="1"/>
    <xf numFmtId="0" fontId="3" fillId="2" borderId="57" xfId="1" applyFont="1" applyFill="1" applyBorder="1"/>
    <xf numFmtId="0" fontId="3" fillId="2" borderId="50" xfId="1" applyFont="1" applyFill="1" applyBorder="1"/>
    <xf numFmtId="0" fontId="3" fillId="3" borderId="50" xfId="1" applyFill="1" applyBorder="1" applyProtection="1">
      <protection locked="0"/>
    </xf>
    <xf numFmtId="0" fontId="3" fillId="3" borderId="56" xfId="1" applyFill="1" applyBorder="1" applyProtection="1">
      <protection locked="0"/>
    </xf>
    <xf numFmtId="0" fontId="16" fillId="2" borderId="24" xfId="1" applyFont="1" applyFill="1" applyBorder="1"/>
    <xf numFmtId="0" fontId="16" fillId="2" borderId="25" xfId="1" applyFont="1" applyFill="1" applyBorder="1"/>
    <xf numFmtId="0" fontId="16" fillId="2" borderId="26" xfId="1" applyFont="1" applyFill="1" applyBorder="1"/>
    <xf numFmtId="0" fontId="3" fillId="2" borderId="22" xfId="1" applyFont="1" applyFill="1" applyBorder="1" applyProtection="1">
      <protection locked="0"/>
    </xf>
    <xf numFmtId="0" fontId="3" fillId="2" borderId="23" xfId="1" applyFill="1" applyBorder="1" applyProtection="1">
      <protection locked="0"/>
    </xf>
    <xf numFmtId="0" fontId="16" fillId="2" borderId="28" xfId="1" applyFont="1" applyFill="1" applyBorder="1"/>
    <xf numFmtId="0" fontId="16" fillId="2" borderId="49" xfId="1" applyFont="1" applyFill="1" applyBorder="1"/>
    <xf numFmtId="0" fontId="16" fillId="2" borderId="29" xfId="1" applyFont="1" applyFill="1" applyBorder="1"/>
    <xf numFmtId="0" fontId="3" fillId="2" borderId="19" xfId="1" applyFont="1" applyFill="1" applyBorder="1"/>
    <xf numFmtId="0" fontId="3" fillId="2" borderId="0" xfId="1" applyFont="1" applyFill="1" applyBorder="1"/>
    <xf numFmtId="0" fontId="3" fillId="4" borderId="36" xfId="1" applyFont="1" applyFill="1" applyBorder="1" applyProtection="1">
      <protection locked="0"/>
    </xf>
    <xf numFmtId="0" fontId="3" fillId="4" borderId="58" xfId="1" applyFont="1" applyFill="1" applyBorder="1" applyProtection="1">
      <protection locked="0"/>
    </xf>
    <xf numFmtId="0" fontId="16" fillId="0" borderId="33" xfId="1" applyFont="1" applyFill="1" applyBorder="1"/>
    <xf numFmtId="0" fontId="16" fillId="0" borderId="49" xfId="1" applyFont="1" applyFill="1" applyBorder="1"/>
    <xf numFmtId="0" fontId="16" fillId="0" borderId="51" xfId="1" applyFont="1" applyFill="1" applyBorder="1"/>
    <xf numFmtId="0" fontId="3" fillId="4" borderId="23" xfId="1" applyFill="1" applyBorder="1" applyProtection="1">
      <protection locked="0"/>
    </xf>
    <xf numFmtId="0" fontId="3" fillId="2" borderId="21" xfId="1" applyFont="1" applyFill="1" applyBorder="1" applyAlignment="1">
      <alignment wrapText="1"/>
    </xf>
    <xf numFmtId="0" fontId="3" fillId="2" borderId="22" xfId="1" applyFont="1" applyFill="1" applyBorder="1" applyAlignment="1">
      <alignment wrapText="1"/>
    </xf>
    <xf numFmtId="0" fontId="3" fillId="2" borderId="22" xfId="1" applyFill="1" applyBorder="1"/>
    <xf numFmtId="0" fontId="3" fillId="4" borderId="54" xfId="1" applyFill="1" applyBorder="1" applyAlignment="1" applyProtection="1">
      <alignment shrinkToFit="1"/>
      <protection locked="0"/>
    </xf>
    <xf numFmtId="0" fontId="3" fillId="4" borderId="58" xfId="1" applyFill="1" applyBorder="1" applyAlignment="1" applyProtection="1">
      <alignment shrinkToFit="1"/>
      <protection locked="0"/>
    </xf>
    <xf numFmtId="0" fontId="16" fillId="2" borderId="53" xfId="1" applyFont="1" applyFill="1" applyBorder="1"/>
    <xf numFmtId="0" fontId="3" fillId="2" borderId="53" xfId="1" applyFont="1" applyFill="1" applyBorder="1" applyProtection="1">
      <protection locked="0"/>
    </xf>
    <xf numFmtId="0" fontId="3" fillId="2" borderId="88" xfId="1" applyFill="1" applyBorder="1" applyProtection="1">
      <protection locked="0"/>
    </xf>
    <xf numFmtId="0" fontId="3" fillId="4" borderId="22" xfId="1" applyFill="1" applyBorder="1" applyProtection="1">
      <protection locked="0"/>
    </xf>
    <xf numFmtId="0" fontId="3" fillId="2" borderId="52" xfId="1" applyFont="1" applyFill="1" applyBorder="1"/>
    <xf numFmtId="0" fontId="3" fillId="2" borderId="53" xfId="1" applyFont="1" applyFill="1" applyBorder="1"/>
    <xf numFmtId="0" fontId="3" fillId="2" borderId="28" xfId="1" applyFont="1" applyFill="1" applyBorder="1"/>
    <xf numFmtId="0" fontId="3" fillId="2" borderId="49" xfId="1" applyFont="1" applyFill="1" applyBorder="1"/>
    <xf numFmtId="0" fontId="3" fillId="2" borderId="29" xfId="1" applyFont="1" applyFill="1" applyBorder="1"/>
    <xf numFmtId="0" fontId="6" fillId="2" borderId="86" xfId="1" applyFont="1" applyFill="1" applyBorder="1"/>
    <xf numFmtId="0" fontId="6" fillId="2" borderId="87" xfId="1" applyFont="1" applyFill="1" applyBorder="1"/>
    <xf numFmtId="0" fontId="3" fillId="2" borderId="2" xfId="1" applyFont="1" applyFill="1" applyBorder="1"/>
    <xf numFmtId="0" fontId="3" fillId="2" borderId="20" xfId="1" applyFont="1" applyFill="1" applyBorder="1"/>
    <xf numFmtId="0" fontId="3" fillId="4" borderId="54" xfId="1" applyFont="1" applyFill="1" applyBorder="1" applyAlignment="1" applyProtection="1">
      <alignment shrinkToFit="1"/>
      <protection locked="0"/>
    </xf>
    <xf numFmtId="0" fontId="3" fillId="4" borderId="37" xfId="1" applyFill="1" applyBorder="1" applyAlignment="1" applyProtection="1">
      <alignment shrinkToFit="1"/>
      <protection locked="0"/>
    </xf>
    <xf numFmtId="0" fontId="16" fillId="2" borderId="30" xfId="1" applyFont="1" applyFill="1" applyBorder="1"/>
    <xf numFmtId="0" fontId="3" fillId="0" borderId="33" xfId="1" applyBorder="1"/>
    <xf numFmtId="0" fontId="3" fillId="0" borderId="49" xfId="1" applyBorder="1"/>
    <xf numFmtId="0" fontId="3" fillId="0" borderId="28" xfId="1" applyFont="1" applyBorder="1" applyAlignment="1" applyProtection="1">
      <alignment vertical="top" wrapText="1" shrinkToFit="1"/>
      <protection locked="0"/>
    </xf>
    <xf numFmtId="0" fontId="3" fillId="0" borderId="49" xfId="1" applyBorder="1" applyAlignment="1" applyProtection="1">
      <alignment vertical="top" wrapText="1" shrinkToFit="1"/>
      <protection locked="0"/>
    </xf>
    <xf numFmtId="0" fontId="3" fillId="0" borderId="51" xfId="1" applyBorder="1" applyAlignment="1" applyProtection="1">
      <alignment vertical="top" wrapText="1" shrinkToFit="1"/>
      <protection locked="0"/>
    </xf>
    <xf numFmtId="0" fontId="3" fillId="4" borderId="24" xfId="1" applyFill="1" applyBorder="1" applyAlignment="1" applyProtection="1">
      <alignment shrinkToFit="1"/>
      <protection locked="0"/>
    </xf>
    <xf numFmtId="0" fontId="3" fillId="4" borderId="26" xfId="1" applyFill="1" applyBorder="1" applyAlignment="1" applyProtection="1">
      <alignment shrinkToFit="1"/>
      <protection locked="0"/>
    </xf>
    <xf numFmtId="0" fontId="3" fillId="4" borderId="22" xfId="1" applyFont="1" applyFill="1" applyBorder="1" applyAlignment="1" applyProtection="1">
      <alignment shrinkToFit="1"/>
      <protection locked="0"/>
    </xf>
    <xf numFmtId="0" fontId="3" fillId="4" borderId="23" xfId="1" applyFill="1" applyBorder="1" applyAlignment="1" applyProtection="1">
      <alignment shrinkToFit="1"/>
      <protection locked="0"/>
    </xf>
    <xf numFmtId="0" fontId="3" fillId="4" borderId="24" xfId="1" applyFill="1" applyBorder="1" applyAlignment="1" applyProtection="1">
      <alignment horizontal="left" shrinkToFit="1"/>
      <protection locked="0"/>
    </xf>
    <xf numFmtId="0" fontId="3" fillId="4" borderId="26" xfId="1" applyFill="1" applyBorder="1" applyAlignment="1" applyProtection="1">
      <alignment horizontal="left" shrinkToFit="1"/>
      <protection locked="0"/>
    </xf>
    <xf numFmtId="0" fontId="3" fillId="2" borderId="54" xfId="1" applyFont="1" applyFill="1" applyBorder="1"/>
    <xf numFmtId="0" fontId="3" fillId="2" borderId="36" xfId="1" applyFill="1" applyBorder="1"/>
    <xf numFmtId="0" fontId="3" fillId="4" borderId="22" xfId="1" applyFill="1" applyBorder="1" applyAlignment="1" applyProtection="1">
      <alignment shrinkToFit="1"/>
      <protection locked="0"/>
    </xf>
    <xf numFmtId="0" fontId="3" fillId="2" borderId="32" xfId="1" applyFont="1" applyFill="1" applyBorder="1"/>
    <xf numFmtId="0" fontId="3" fillId="4" borderId="24" xfId="1" applyFont="1" applyFill="1" applyBorder="1" applyAlignment="1" applyProtection="1">
      <alignment horizontal="left" shrinkToFit="1"/>
      <protection locked="0"/>
    </xf>
    <xf numFmtId="0" fontId="3" fillId="0" borderId="24" xfId="1" applyFont="1" applyBorder="1"/>
    <xf numFmtId="0" fontId="3" fillId="0" borderId="25" xfId="1" applyFont="1" applyBorder="1"/>
    <xf numFmtId="0" fontId="3" fillId="0" borderId="26" xfId="1" applyFont="1" applyBorder="1"/>
    <xf numFmtId="0" fontId="3" fillId="2" borderId="33" xfId="1" applyFont="1" applyFill="1" applyBorder="1"/>
    <xf numFmtId="0" fontId="3" fillId="4" borderId="28" xfId="1" applyFont="1" applyFill="1" applyBorder="1" applyAlignment="1" applyProtection="1">
      <alignment shrinkToFit="1"/>
      <protection locked="0"/>
    </xf>
    <xf numFmtId="0" fontId="3" fillId="4" borderId="29" xfId="1" applyFill="1" applyBorder="1" applyAlignment="1" applyProtection="1">
      <alignment shrinkToFit="1"/>
      <protection locked="0"/>
    </xf>
    <xf numFmtId="0" fontId="3" fillId="4" borderId="30" xfId="1" applyFill="1" applyBorder="1" applyAlignment="1" applyProtection="1">
      <alignment shrinkToFit="1"/>
      <protection locked="0"/>
    </xf>
    <xf numFmtId="0" fontId="3" fillId="4" borderId="24" xfId="1" applyFont="1" applyFill="1" applyBorder="1" applyAlignment="1" applyProtection="1">
      <alignment shrinkToFit="1"/>
      <protection locked="0"/>
    </xf>
    <xf numFmtId="49" fontId="3" fillId="4" borderId="24" xfId="1" applyNumberFormat="1" applyFont="1" applyFill="1" applyBorder="1" applyAlignment="1" applyProtection="1">
      <alignment horizontal="left" shrinkToFit="1"/>
      <protection locked="0"/>
    </xf>
    <xf numFmtId="49" fontId="3" fillId="4" borderId="30" xfId="1" applyNumberFormat="1" applyFont="1" applyFill="1" applyBorder="1" applyAlignment="1" applyProtection="1">
      <alignment horizontal="left" shrinkToFit="1"/>
      <protection locked="0"/>
    </xf>
    <xf numFmtId="0" fontId="22" fillId="4" borderId="24" xfId="4" applyFill="1" applyBorder="1" applyAlignment="1" applyProtection="1">
      <alignment shrinkToFit="1"/>
      <protection locked="0"/>
    </xf>
    <xf numFmtId="0" fontId="27" fillId="2" borderId="7" xfId="1" applyFont="1" applyFill="1" applyBorder="1" applyAlignment="1">
      <alignment wrapText="1"/>
    </xf>
    <xf numFmtId="49" fontId="3" fillId="4" borderId="30" xfId="1" applyNumberFormat="1" applyFill="1" applyBorder="1" applyAlignment="1" applyProtection="1">
      <alignment horizontal="left" shrinkToFit="1"/>
      <protection locked="0"/>
    </xf>
    <xf numFmtId="0" fontId="3" fillId="3" borderId="33" xfId="1" applyFont="1" applyFill="1" applyBorder="1" applyAlignment="1" applyProtection="1">
      <alignment shrinkToFit="1"/>
      <protection locked="0"/>
    </xf>
    <xf numFmtId="0" fontId="3" fillId="3" borderId="49" xfId="1" applyFont="1" applyFill="1" applyBorder="1" applyAlignment="1" applyProtection="1">
      <alignment shrinkToFit="1"/>
      <protection locked="0"/>
    </xf>
    <xf numFmtId="0" fontId="3" fillId="3" borderId="29" xfId="1" applyFont="1" applyFill="1" applyBorder="1" applyAlignment="1" applyProtection="1">
      <alignment shrinkToFit="1"/>
      <protection locked="0"/>
    </xf>
    <xf numFmtId="0" fontId="3" fillId="3" borderId="28" xfId="1" applyFill="1" applyBorder="1" applyAlignment="1" applyProtection="1">
      <alignment shrinkToFit="1"/>
      <protection locked="0"/>
    </xf>
    <xf numFmtId="0" fontId="3" fillId="3" borderId="49" xfId="1" applyFill="1" applyBorder="1" applyAlignment="1" applyProtection="1">
      <alignment shrinkToFit="1"/>
      <protection locked="0"/>
    </xf>
    <xf numFmtId="0" fontId="3" fillId="3" borderId="29" xfId="1" applyFill="1" applyBorder="1" applyAlignment="1" applyProtection="1">
      <alignment shrinkToFit="1"/>
      <protection locked="0"/>
    </xf>
    <xf numFmtId="0" fontId="3" fillId="3" borderId="28" xfId="1" applyFont="1" applyFill="1" applyBorder="1" applyAlignment="1" applyProtection="1">
      <alignment shrinkToFit="1"/>
      <protection locked="0"/>
    </xf>
    <xf numFmtId="0" fontId="3" fillId="3" borderId="51" xfId="1" applyFont="1" applyFill="1" applyBorder="1" applyAlignment="1" applyProtection="1">
      <alignment shrinkToFit="1"/>
      <protection locked="0"/>
    </xf>
    <xf numFmtId="0" fontId="3" fillId="4" borderId="24" xfId="1" applyFont="1" applyFill="1" applyBorder="1" applyProtection="1">
      <protection locked="0"/>
    </xf>
    <xf numFmtId="0" fontId="3" fillId="4" borderId="25" xfId="1" applyFill="1" applyBorder="1" applyProtection="1">
      <protection locked="0"/>
    </xf>
    <xf numFmtId="0" fontId="3" fillId="4" borderId="26" xfId="1" applyFill="1" applyBorder="1" applyProtection="1">
      <protection locked="0"/>
    </xf>
    <xf numFmtId="0" fontId="3" fillId="2" borderId="35" xfId="1" applyFont="1" applyFill="1" applyBorder="1"/>
    <xf numFmtId="0" fontId="3" fillId="2" borderId="36" xfId="1" applyFont="1" applyFill="1" applyBorder="1"/>
    <xf numFmtId="0" fontId="3" fillId="2" borderId="37" xfId="1" applyFont="1" applyFill="1" applyBorder="1"/>
    <xf numFmtId="0" fontId="3" fillId="4" borderId="25" xfId="1" applyFont="1" applyFill="1" applyBorder="1" applyProtection="1">
      <protection locked="0"/>
    </xf>
    <xf numFmtId="0" fontId="3" fillId="4" borderId="26" xfId="1" applyFont="1" applyFill="1" applyBorder="1" applyProtection="1">
      <protection locked="0"/>
    </xf>
    <xf numFmtId="0" fontId="7" fillId="2" borderId="0" xfId="1" applyFont="1" applyFill="1" applyAlignment="1">
      <alignment horizontal="center"/>
    </xf>
    <xf numFmtId="0" fontId="17" fillId="2" borderId="0" xfId="1" applyFont="1" applyFill="1" applyAlignment="1">
      <alignment horizontal="center" vertical="center"/>
    </xf>
    <xf numFmtId="0" fontId="19" fillId="5" borderId="0" xfId="1" applyFont="1" applyFill="1" applyAlignment="1">
      <alignment horizontal="center"/>
    </xf>
    <xf numFmtId="0" fontId="3" fillId="4" borderId="24" xfId="1" applyFont="1" applyFill="1" applyBorder="1" applyAlignment="1">
      <alignment horizontal="center" vertical="center"/>
    </xf>
    <xf numFmtId="0" fontId="3" fillId="4" borderId="25" xfId="1" applyFont="1" applyFill="1" applyBorder="1" applyAlignment="1">
      <alignment horizontal="center" vertical="center"/>
    </xf>
    <xf numFmtId="0" fontId="3" fillId="4" borderId="26" xfId="1" applyFont="1" applyFill="1" applyBorder="1" applyAlignment="1">
      <alignment horizontal="center" vertical="center"/>
    </xf>
    <xf numFmtId="0" fontId="3" fillId="3" borderId="28" xfId="1" applyFont="1" applyFill="1" applyBorder="1" applyAlignment="1">
      <alignment horizontal="center" vertical="center"/>
    </xf>
    <xf numFmtId="0" fontId="3" fillId="3" borderId="49" xfId="1" applyFont="1" applyFill="1" applyBorder="1" applyAlignment="1">
      <alignment horizontal="center" vertical="center"/>
    </xf>
    <xf numFmtId="0" fontId="3" fillId="3" borderId="29" xfId="1" applyFont="1" applyFill="1" applyBorder="1" applyAlignment="1">
      <alignment horizontal="center" vertical="center"/>
    </xf>
    <xf numFmtId="0" fontId="3" fillId="2" borderId="32" xfId="1" applyFont="1" applyFill="1" applyBorder="1" applyProtection="1"/>
    <xf numFmtId="0" fontId="3" fillId="2" borderId="25" xfId="1" applyFont="1" applyFill="1" applyBorder="1" applyProtection="1"/>
    <xf numFmtId="0" fontId="3" fillId="2" borderId="26" xfId="1" applyFont="1" applyFill="1" applyBorder="1" applyProtection="1"/>
    <xf numFmtId="0" fontId="16" fillId="2" borderId="46" xfId="1" applyFont="1" applyFill="1" applyBorder="1" applyProtection="1">
      <protection locked="0"/>
    </xf>
    <xf numFmtId="0" fontId="16" fillId="2" borderId="47" xfId="1" applyFont="1" applyFill="1" applyBorder="1" applyProtection="1">
      <protection locked="0"/>
    </xf>
    <xf numFmtId="0" fontId="16" fillId="2" borderId="85" xfId="1" applyFont="1" applyFill="1" applyBorder="1" applyProtection="1">
      <protection locked="0"/>
    </xf>
    <xf numFmtId="0" fontId="16" fillId="2" borderId="32" xfId="1" applyFont="1" applyFill="1" applyBorder="1" applyProtection="1"/>
    <xf numFmtId="0" fontId="16" fillId="2" borderId="25" xfId="1" applyFont="1" applyFill="1" applyBorder="1" applyProtection="1"/>
    <xf numFmtId="0" fontId="3" fillId="0" borderId="25" xfId="1" applyFill="1" applyBorder="1" applyProtection="1">
      <protection locked="0"/>
    </xf>
    <xf numFmtId="0" fontId="16" fillId="2" borderId="25" xfId="1" applyFont="1" applyFill="1" applyBorder="1" applyAlignment="1" applyProtection="1">
      <alignment shrinkToFit="1"/>
    </xf>
    <xf numFmtId="0" fontId="16" fillId="2" borderId="30" xfId="1" applyFont="1" applyFill="1" applyBorder="1" applyAlignment="1" applyProtection="1">
      <alignment shrinkToFit="1"/>
    </xf>
    <xf numFmtId="0" fontId="7" fillId="5" borderId="0" xfId="1" applyFont="1" applyFill="1" applyAlignment="1">
      <alignment horizontal="center"/>
    </xf>
    <xf numFmtId="0" fontId="17" fillId="5" borderId="0" xfId="1" applyFont="1" applyFill="1" applyAlignment="1">
      <alignment horizontal="center"/>
    </xf>
    <xf numFmtId="0" fontId="3" fillId="0" borderId="19" xfId="1" applyBorder="1" applyProtection="1">
      <protection locked="0"/>
    </xf>
    <xf numFmtId="0" fontId="6" fillId="0" borderId="12"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3" fillId="0" borderId="16" xfId="1" applyFont="1" applyBorder="1" applyAlignment="1">
      <alignment horizontal="left" vertical="center" wrapText="1"/>
    </xf>
    <xf numFmtId="0" fontId="3" fillId="0" borderId="11" xfId="1" applyFont="1" applyBorder="1" applyAlignment="1">
      <alignment horizontal="left" vertical="center" wrapText="1"/>
    </xf>
    <xf numFmtId="0" fontId="3" fillId="0" borderId="10" xfId="1" applyFont="1" applyBorder="1" applyAlignment="1">
      <alignment horizontal="left" vertical="center" wrapText="1"/>
    </xf>
    <xf numFmtId="0" fontId="3" fillId="0" borderId="11"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6" xfId="1" quotePrefix="1" applyFont="1" applyBorder="1" applyAlignment="1" applyProtection="1">
      <alignment horizontal="center" vertical="center" wrapText="1"/>
      <protection locked="0"/>
    </xf>
    <xf numFmtId="0" fontId="3" fillId="0" borderId="11" xfId="1" applyFont="1" applyBorder="1" applyAlignment="1" applyProtection="1">
      <alignment horizontal="center" vertical="center" wrapText="1"/>
      <protection locked="0"/>
    </xf>
    <xf numFmtId="0" fontId="3" fillId="0" borderId="16" xfId="1" applyFont="1" applyBorder="1" applyAlignment="1" applyProtection="1">
      <alignment horizontal="center" vertical="center" wrapText="1"/>
      <protection locked="0"/>
    </xf>
    <xf numFmtId="0" fontId="6" fillId="0" borderId="11" xfId="1" applyFont="1" applyBorder="1" applyAlignment="1" applyProtection="1">
      <alignment horizontal="center" vertical="center" wrapText="1"/>
    </xf>
    <xf numFmtId="0" fontId="6" fillId="0" borderId="10" xfId="1" applyFont="1" applyBorder="1" applyAlignment="1" applyProtection="1">
      <alignment horizontal="center" vertical="center" wrapText="1"/>
    </xf>
    <xf numFmtId="0" fontId="3" fillId="0" borderId="10" xfId="1" applyFont="1" applyBorder="1" applyAlignment="1" applyProtection="1">
      <alignment horizontal="center" vertical="center" wrapText="1"/>
      <protection locked="0"/>
    </xf>
    <xf numFmtId="0" fontId="3" fillId="0" borderId="12" xfId="1" applyFont="1" applyBorder="1" applyAlignment="1">
      <alignment horizontal="center" vertical="center" wrapText="1"/>
    </xf>
    <xf numFmtId="0" fontId="3" fillId="0" borderId="12" xfId="1" applyFont="1" applyBorder="1" applyAlignment="1">
      <alignment horizontal="left" vertical="center" wrapText="1"/>
    </xf>
    <xf numFmtId="0" fontId="3" fillId="0" borderId="12" xfId="1" quotePrefix="1" applyFont="1" applyBorder="1" applyAlignment="1" applyProtection="1">
      <alignment horizontal="center" vertical="center" wrapText="1"/>
      <protection locked="0"/>
    </xf>
    <xf numFmtId="0" fontId="3" fillId="0" borderId="12" xfId="1" applyFont="1" applyBorder="1" applyAlignment="1" applyProtection="1">
      <alignment horizontal="center" vertical="center" wrapText="1"/>
      <protection locked="0"/>
    </xf>
    <xf numFmtId="0" fontId="3" fillId="0" borderId="11" xfId="1" quotePrefix="1" applyFont="1" applyBorder="1" applyAlignment="1" applyProtection="1">
      <alignment horizontal="center" vertical="center" wrapText="1"/>
      <protection locked="0"/>
    </xf>
    <xf numFmtId="0" fontId="6" fillId="0" borderId="12" xfId="1" applyFont="1" applyBorder="1" applyAlignment="1" applyProtection="1">
      <alignment horizontal="center" vertical="center" wrapText="1"/>
    </xf>
    <xf numFmtId="0" fontId="15" fillId="2" borderId="0" xfId="1" applyFont="1" applyFill="1" applyAlignment="1">
      <alignment horizontal="center"/>
    </xf>
    <xf numFmtId="0" fontId="3" fillId="0" borderId="6" xfId="1" applyFont="1" applyBorder="1" applyAlignment="1">
      <alignment wrapText="1"/>
    </xf>
    <xf numFmtId="0" fontId="3" fillId="0" borderId="7" xfId="1" applyFont="1" applyBorder="1" applyAlignment="1">
      <alignment wrapText="1"/>
    </xf>
    <xf numFmtId="0" fontId="3" fillId="0" borderId="8" xfId="1" applyFont="1" applyBorder="1" applyAlignment="1">
      <alignment wrapText="1"/>
    </xf>
    <xf numFmtId="164" fontId="3" fillId="0" borderId="12" xfId="1" quotePrefix="1" applyNumberFormat="1" applyFont="1" applyBorder="1" applyAlignment="1" applyProtection="1">
      <alignment horizontal="center" vertical="center" wrapText="1"/>
      <protection locked="0"/>
    </xf>
    <xf numFmtId="164" fontId="3" fillId="0" borderId="11" xfId="1" applyNumberFormat="1" applyFont="1" applyBorder="1" applyAlignment="1" applyProtection="1">
      <alignment horizontal="center" vertical="center" wrapText="1"/>
      <protection locked="0"/>
    </xf>
    <xf numFmtId="164" fontId="3" fillId="0" borderId="10" xfId="1" applyNumberFormat="1" applyFont="1" applyBorder="1" applyAlignment="1" applyProtection="1">
      <alignment horizontal="center" vertical="center" wrapText="1"/>
      <protection locked="0"/>
    </xf>
    <xf numFmtId="164" fontId="3" fillId="0" borderId="12" xfId="1" applyNumberFormat="1" applyFont="1" applyBorder="1" applyAlignment="1" applyProtection="1">
      <alignment horizontal="center" vertical="center" wrapText="1"/>
      <protection locked="0"/>
    </xf>
    <xf numFmtId="0" fontId="6" fillId="0" borderId="6" xfId="1" applyFont="1" applyFill="1" applyBorder="1" applyAlignment="1">
      <alignment wrapText="1"/>
    </xf>
    <xf numFmtId="0" fontId="6" fillId="0" borderId="7" xfId="1" applyFont="1" applyFill="1" applyBorder="1" applyAlignment="1">
      <alignment wrapText="1"/>
    </xf>
    <xf numFmtId="0" fontId="6" fillId="0" borderId="8" xfId="1" applyFont="1" applyFill="1" applyBorder="1" applyAlignment="1">
      <alignment wrapText="1"/>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0" xfId="0" applyFill="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19" fillId="5" borderId="0" xfId="0" applyFont="1" applyFill="1" applyAlignment="1">
      <alignment horizontal="center"/>
    </xf>
    <xf numFmtId="0" fontId="0" fillId="2" borderId="64" xfId="0" applyFill="1" applyBorder="1" applyAlignment="1" applyProtection="1">
      <alignment horizontal="center"/>
      <protection locked="0"/>
    </xf>
    <xf numFmtId="0" fontId="0" fillId="2" borderId="66" xfId="0" applyFill="1" applyBorder="1" applyAlignment="1" applyProtection="1">
      <alignment horizontal="center"/>
      <protection locked="0"/>
    </xf>
    <xf numFmtId="0" fontId="0" fillId="2" borderId="97" xfId="0" applyFill="1" applyBorder="1" applyProtection="1">
      <protection locked="0"/>
    </xf>
    <xf numFmtId="0" fontId="0" fillId="2" borderId="0" xfId="0" applyFill="1" applyProtection="1">
      <protection locked="0"/>
    </xf>
    <xf numFmtId="0" fontId="13" fillId="2" borderId="95" xfId="0" applyFont="1" applyFill="1" applyBorder="1" applyAlignment="1">
      <alignment horizontal="center" wrapText="1"/>
    </xf>
    <xf numFmtId="0" fontId="13" fillId="2" borderId="96" xfId="0" applyFont="1" applyFill="1" applyBorder="1" applyAlignment="1">
      <alignment horizontal="center" wrapText="1"/>
    </xf>
    <xf numFmtId="0" fontId="6" fillId="2" borderId="97" xfId="0" applyFont="1" applyFill="1" applyBorder="1" applyAlignment="1">
      <alignment horizontal="center" wrapText="1"/>
    </xf>
    <xf numFmtId="0" fontId="6" fillId="2" borderId="0" xfId="0" applyFont="1" applyFill="1" applyAlignment="1">
      <alignment horizontal="center" wrapText="1"/>
    </xf>
    <xf numFmtId="0" fontId="0" fillId="2" borderId="126" xfId="0" applyFill="1" applyBorder="1" applyAlignment="1" applyProtection="1">
      <alignment horizontal="center"/>
      <protection locked="0"/>
    </xf>
    <xf numFmtId="0" fontId="3" fillId="2" borderId="122" xfId="0" applyFont="1" applyFill="1" applyBorder="1" applyAlignment="1">
      <alignment horizontal="center"/>
    </xf>
    <xf numFmtId="0" fontId="3" fillId="2" borderId="124" xfId="0" applyFont="1" applyFill="1" applyBorder="1" applyAlignment="1">
      <alignment horizontal="center"/>
    </xf>
    <xf numFmtId="0" fontId="0" fillId="2" borderId="124" xfId="0" applyFill="1" applyBorder="1" applyAlignment="1">
      <alignment horizontal="center"/>
    </xf>
    <xf numFmtId="0" fontId="6" fillId="2" borderId="64" xfId="0" applyFont="1" applyFill="1" applyBorder="1"/>
    <xf numFmtId="0" fontId="6" fillId="2" borderId="65" xfId="0" applyFont="1" applyFill="1" applyBorder="1"/>
    <xf numFmtId="0" fontId="6" fillId="2" borderId="66" xfId="0" applyFont="1" applyFill="1" applyBorder="1"/>
    <xf numFmtId="0" fontId="0" fillId="2" borderId="109" xfId="0" applyFill="1" applyBorder="1"/>
    <xf numFmtId="0" fontId="6" fillId="2" borderId="64" xfId="0" applyFont="1" applyFill="1" applyBorder="1" applyAlignment="1">
      <alignment horizontal="center" wrapText="1"/>
    </xf>
    <xf numFmtId="0" fontId="6" fillId="2" borderId="66" xfId="0" applyFont="1" applyFill="1" applyBorder="1" applyAlignment="1">
      <alignment horizontal="center" wrapText="1"/>
    </xf>
    <xf numFmtId="0" fontId="13" fillId="2" borderId="64" xfId="0" applyFont="1" applyFill="1" applyBorder="1" applyAlignment="1">
      <alignment horizontal="center" wrapText="1"/>
    </xf>
    <xf numFmtId="0" fontId="13" fillId="2" borderId="66" xfId="0" applyFont="1" applyFill="1" applyBorder="1" applyAlignment="1">
      <alignment horizontal="center" wrapText="1"/>
    </xf>
    <xf numFmtId="0" fontId="0" fillId="2" borderId="104" xfId="0" applyFill="1" applyBorder="1"/>
    <xf numFmtId="0" fontId="15" fillId="2" borderId="0" xfId="1" applyFont="1" applyFill="1"/>
    <xf numFmtId="0" fontId="6" fillId="2" borderId="0" xfId="1" applyFont="1" applyFill="1" applyAlignment="1">
      <alignment wrapText="1"/>
    </xf>
    <xf numFmtId="0" fontId="6" fillId="2" borderId="109" xfId="0" applyFont="1" applyFill="1" applyBorder="1" applyAlignment="1">
      <alignment horizontal="center"/>
    </xf>
    <xf numFmtId="0" fontId="27" fillId="2" borderId="99" xfId="0" applyFont="1" applyFill="1" applyBorder="1"/>
    <xf numFmtId="0" fontId="27" fillId="2" borderId="100" xfId="0" applyFont="1" applyFill="1" applyBorder="1"/>
    <xf numFmtId="0" fontId="3" fillId="2" borderId="122" xfId="0" applyFont="1" applyFill="1" applyBorder="1"/>
    <xf numFmtId="0" fontId="3" fillId="2" borderId="123" xfId="0" applyFont="1" applyFill="1" applyBorder="1"/>
    <xf numFmtId="0" fontId="3" fillId="2" borderId="124" xfId="0" applyFont="1" applyFill="1" applyBorder="1"/>
  </cellXfs>
  <cellStyles count="5">
    <cellStyle name="Hyperlink" xfId="4" builtinId="8"/>
    <cellStyle name="Normal" xfId="0" builtinId="0"/>
    <cellStyle name="Normal 2" xfId="1" xr:uid="{00000000-0005-0000-0000-000002000000}"/>
    <cellStyle name="Normal_Results Table" xfId="3" xr:uid="{00000000-0005-0000-0000-000003000000}"/>
    <cellStyle name="Normal_Sheet2" xfId="2" xr:uid="{00000000-0005-0000-0000-000004000000}"/>
  </cellStyles>
  <dxfs count="111">
    <dxf>
      <font>
        <b/>
        <i val="0"/>
        <color rgb="FFFF0000"/>
      </font>
    </dxf>
    <dxf>
      <font>
        <color theme="0"/>
      </font>
    </dxf>
    <dxf>
      <font>
        <color theme="0"/>
      </font>
    </dxf>
    <dxf>
      <font>
        <color rgb="FF960000"/>
      </font>
    </dxf>
    <dxf>
      <font>
        <color rgb="FFFF0000"/>
      </font>
    </dxf>
    <dxf>
      <font>
        <color rgb="FFFF0000"/>
      </font>
    </dxf>
    <dxf>
      <font>
        <color rgb="FF960000"/>
      </font>
    </dxf>
    <dxf>
      <font>
        <color rgb="FF9A0000"/>
      </font>
    </dxf>
    <dxf>
      <font>
        <color theme="1"/>
      </font>
    </dxf>
    <dxf>
      <fill>
        <patternFill>
          <bgColor rgb="FFFFFAC7"/>
        </patternFill>
      </fill>
    </dxf>
    <dxf>
      <fill>
        <patternFill>
          <bgColor rgb="FFFFFAC7"/>
        </patternFill>
      </fill>
    </dxf>
    <dxf>
      <fill>
        <patternFill>
          <bgColor rgb="FFFFFAC7"/>
        </patternFill>
      </fill>
    </dxf>
    <dxf>
      <fill>
        <patternFill>
          <bgColor rgb="FFFFFAC7"/>
        </patternFill>
      </fill>
    </dxf>
    <dxf>
      <fill>
        <patternFill>
          <bgColor rgb="FFFFFAC7"/>
        </patternFill>
      </fill>
    </dxf>
    <dxf>
      <fill>
        <patternFill>
          <bgColor rgb="FFFFFAC7"/>
        </patternFill>
      </fill>
    </dxf>
    <dxf>
      <fill>
        <patternFill>
          <bgColor rgb="FFFFFAC7"/>
        </patternFill>
      </fill>
    </dxf>
    <dxf>
      <fill>
        <patternFill>
          <bgColor rgb="FFFFFAC7"/>
        </patternFill>
      </fill>
    </dxf>
    <dxf>
      <fill>
        <patternFill>
          <bgColor rgb="FFFFFAC7"/>
        </patternFill>
      </fill>
    </dxf>
    <dxf>
      <fill>
        <patternFill>
          <bgColor rgb="FFFFFAC7"/>
        </patternFill>
      </fill>
    </dxf>
    <dxf>
      <fill>
        <patternFill>
          <bgColor rgb="FFFFFAC7"/>
        </patternFill>
      </fill>
    </dxf>
    <dxf>
      <fill>
        <patternFill>
          <bgColor rgb="FFFFFAC7"/>
        </patternFill>
      </fill>
    </dxf>
    <dxf>
      <font>
        <color theme="0"/>
      </font>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1"/>
      </font>
    </dxf>
    <dxf>
      <font>
        <color theme="1"/>
      </font>
    </dxf>
    <dxf>
      <font>
        <color theme="1"/>
      </font>
    </dxf>
    <dxf>
      <font>
        <color rgb="FFFF0000"/>
      </font>
    </dxf>
    <dxf>
      <font>
        <color rgb="FFFF0000"/>
      </font>
    </dxf>
    <dxf>
      <font>
        <color theme="1"/>
      </font>
    </dxf>
    <dxf>
      <font>
        <color rgb="FFFF0000"/>
      </font>
    </dxf>
    <dxf>
      <font>
        <color rgb="FFFF0000"/>
      </font>
    </dxf>
    <dxf>
      <font>
        <color rgb="FFFF0000"/>
      </font>
    </dxf>
    <dxf>
      <font>
        <color rgb="FFFF0000"/>
      </font>
    </dxf>
    <dxf>
      <font>
        <color theme="1"/>
      </font>
    </dxf>
    <dxf>
      <font>
        <color theme="1"/>
      </font>
    </dxf>
    <dxf>
      <font>
        <color rgb="FFFF0000"/>
      </font>
    </dxf>
    <dxf>
      <font>
        <color rgb="FFFF0000"/>
      </font>
    </dxf>
    <dxf>
      <font>
        <color theme="0"/>
      </font>
    </dxf>
    <dxf>
      <fill>
        <patternFill>
          <bgColor theme="0"/>
        </patternFill>
      </fill>
      <border>
        <left/>
        <right/>
        <top/>
        <bottom/>
        <vertical/>
        <horizontal/>
      </border>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ill>
        <patternFill patternType="none">
          <bgColor auto="1"/>
        </patternFill>
      </fill>
    </dxf>
    <dxf>
      <fill>
        <patternFill>
          <bgColor rgb="FFE6E6E6"/>
        </patternFill>
      </fill>
    </dxf>
    <dxf>
      <fill>
        <patternFill patternType="none">
          <bgColor auto="1"/>
        </patternFill>
      </fill>
    </dxf>
    <dxf>
      <font>
        <color rgb="FFFF0000"/>
      </font>
    </dxf>
    <dxf>
      <font>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ill>
        <patternFill patternType="none">
          <bgColor auto="1"/>
        </patternFill>
      </fill>
    </dxf>
    <dxf>
      <fill>
        <patternFill patternType="none">
          <bgColor auto="1"/>
        </patternFill>
      </fill>
    </dxf>
    <dxf>
      <fill>
        <patternFill patternType="none">
          <bgColor auto="1"/>
        </patternFill>
      </fill>
    </dxf>
    <dxf>
      <font>
        <color theme="0"/>
      </font>
    </dxf>
    <dxf>
      <font>
        <color theme="0"/>
      </font>
    </dxf>
    <dxf>
      <font>
        <color theme="1"/>
      </font>
    </dxf>
    <dxf>
      <fill>
        <patternFill>
          <bgColor rgb="FFE6E6E6"/>
        </patternFill>
      </fill>
    </dxf>
    <dxf>
      <fill>
        <patternFill patternType="none">
          <bgColor auto="1"/>
        </patternFill>
      </fill>
    </dxf>
    <dxf>
      <fill>
        <patternFill>
          <bgColor rgb="FFE6E6E6"/>
        </patternFill>
      </fill>
    </dxf>
    <dxf>
      <fill>
        <patternFill>
          <bgColor rgb="FFE6E6E6"/>
        </patternFill>
      </fill>
    </dxf>
    <dxf>
      <font>
        <color theme="1"/>
      </font>
    </dxf>
    <dxf>
      <font>
        <color theme="1"/>
      </font>
    </dxf>
    <dxf>
      <fill>
        <patternFill>
          <bgColor rgb="FFE6E6E6"/>
        </patternFill>
      </fill>
    </dxf>
    <dxf>
      <font>
        <color theme="0"/>
      </font>
    </dxf>
    <dxf>
      <font>
        <color theme="1"/>
      </font>
      <fill>
        <patternFill>
          <bgColor rgb="FFE6E6E6"/>
        </patternFill>
      </fill>
      <border>
        <left style="hair">
          <color auto="1"/>
        </left>
        <right style="hair">
          <color auto="1"/>
        </right>
        <top style="hair">
          <color auto="1"/>
        </top>
        <bottom style="hair">
          <color auto="1"/>
        </bottom>
        <vertical/>
        <horizontal/>
      </border>
    </dxf>
    <dxf>
      <font>
        <color theme="1"/>
      </font>
    </dxf>
    <dxf>
      <font>
        <color theme="0"/>
      </font>
    </dxf>
    <dxf>
      <font>
        <color theme="0"/>
      </font>
    </dxf>
    <dxf>
      <font>
        <color rgb="FFFF0000"/>
      </font>
      <fill>
        <patternFill patternType="none">
          <bgColor auto="1"/>
        </patternFill>
      </fill>
    </dxf>
    <dxf>
      <font>
        <color rgb="FFFF0000"/>
      </font>
    </dxf>
    <dxf>
      <font>
        <color rgb="FFFF0000"/>
      </font>
    </dxf>
    <dxf>
      <font>
        <color rgb="FFFF0000"/>
      </font>
    </dxf>
    <dxf>
      <font>
        <color rgb="FFFF0000"/>
      </font>
    </dxf>
    <dxf>
      <font>
        <color theme="0"/>
      </font>
    </dxf>
    <dxf>
      <fill>
        <patternFill patternType="none">
          <bgColor auto="1"/>
        </patternFill>
      </fill>
    </dxf>
    <dxf>
      <font>
        <color theme="0"/>
      </font>
    </dxf>
    <dxf>
      <font>
        <color theme="0"/>
      </font>
    </dxf>
    <dxf>
      <font>
        <color theme="1"/>
      </font>
    </dxf>
    <dxf>
      <font>
        <b/>
        <i val="0"/>
        <color rgb="FFFF0000"/>
      </font>
    </dxf>
    <dxf>
      <font>
        <b/>
        <i val="0"/>
        <color rgb="FFFF000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rgb="FFE6E6E6"/>
        </patternFill>
      </fill>
    </dxf>
    <dxf>
      <fill>
        <patternFill>
          <bgColor theme="7" tint="0.79998168889431442"/>
        </patternFill>
      </fill>
    </dxf>
    <dxf>
      <fill>
        <patternFill>
          <bgColor rgb="FFE6E6E6"/>
        </patternFill>
      </fill>
    </dxf>
    <dxf>
      <fill>
        <patternFill>
          <bgColor rgb="FFE6E6E6"/>
        </patternFill>
      </fill>
    </dxf>
    <dxf>
      <fill>
        <patternFill>
          <bgColor rgb="FFE6E6E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999999"/>
      <rgbColor rgb="00FFEC45"/>
      <rgbColor rgb="00FFF5A2"/>
      <rgbColor rgb="00999999"/>
      <rgbColor rgb="00AFCBAA"/>
      <rgbColor rgb="00333333"/>
      <rgbColor rgb="00333333"/>
      <rgbColor rgb="00FFDE00"/>
      <rgbColor rgb="00FFEC45"/>
      <rgbColor rgb="00666666"/>
      <rgbColor rgb="005E9655"/>
      <rgbColor rgb="00367C2B"/>
      <rgbColor rgb="000000FF"/>
      <rgbColor rgb="00367C2B"/>
      <rgbColor rgb="00FFDE00"/>
      <rgbColor rgb="00666666"/>
      <rgbColor rgb="005E9655"/>
      <rgbColor rgb="0086B080"/>
      <rgbColor rgb="00999999"/>
      <rgbColor rgb="00000000"/>
      <rgbColor rgb="00FFFFFF"/>
      <rgbColor rgb="005E9655"/>
      <rgbColor rgb="0086B080"/>
      <rgbColor rgb="00FFEC45"/>
      <rgbColor rgb="00FFF173"/>
      <rgbColor rgb="00CCCCCC"/>
      <rgbColor rgb="00FF3300"/>
      <rgbColor rgb="00000000"/>
      <rgbColor rgb="00FFFFFF"/>
      <rgbColor rgb="00FFF5A2"/>
      <rgbColor rgb="00D7E5D5"/>
      <rgbColor rgb="00CCCCCC"/>
      <rgbColor rgb="00FFFAD0"/>
      <rgbColor rgb="00FFFAD0"/>
      <rgbColor rgb="00CCCCCC"/>
      <rgbColor rgb="00CCCCCC"/>
      <rgbColor rgb="00D7E5D5"/>
      <rgbColor rgb="00FFF173"/>
      <rgbColor rgb="0086B080"/>
      <rgbColor rgb="00FFF173"/>
      <rgbColor rgb="00AFCBAA"/>
      <rgbColor rgb="0086B080"/>
      <rgbColor rgb="005E9655"/>
      <rgbColor rgb="00333333"/>
      <rgbColor rgb="00000000"/>
      <rgbColor rgb="00367C2B"/>
      <rgbColor rgb="00666666"/>
      <rgbColor rgb="00000000"/>
      <rgbColor rgb="00FFDE00"/>
      <rgbColor rgb="00367C2B"/>
      <rgbColor rgb="00999999"/>
      <rgbColor rgb="00000000"/>
      <rgbColor rgb="00FF0000"/>
    </indexedColors>
    <mruColors>
      <color rgb="FFFFFAC7"/>
      <color rgb="FFE6E6E6"/>
      <color rgb="FFE6E6DC"/>
      <color rgb="FF828282"/>
      <color rgb="FFE6E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71</xdr:row>
      <xdr:rowOff>79163</xdr:rowOff>
    </xdr:from>
    <xdr:to>
      <xdr:col>9</xdr:col>
      <xdr:colOff>510541</xdr:colOff>
      <xdr:row>83</xdr:row>
      <xdr:rowOff>22324</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6" y="18538613"/>
          <a:ext cx="5334000" cy="1895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209550</xdr:colOff>
      <xdr:row>93</xdr:row>
      <xdr:rowOff>76200</xdr:rowOff>
    </xdr:from>
    <xdr:to>
      <xdr:col>9</xdr:col>
      <xdr:colOff>422199</xdr:colOff>
      <xdr:row>112</xdr:row>
      <xdr:rowOff>38100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screen">
          <a:extLst>
            <a:ext uri="{28A0092B-C50C-407E-A947-70E740481C1C}">
              <a14:useLocalDpi xmlns:a14="http://schemas.microsoft.com/office/drawing/2010/main"/>
            </a:ext>
          </a:extLst>
        </a:blip>
        <a:srcRect/>
        <a:stretch/>
      </xdr:blipFill>
      <xdr:spPr>
        <a:xfrm>
          <a:off x="209550" y="22269450"/>
          <a:ext cx="5184699" cy="3038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ICPaintLab@JohnDeere.com?subject=JDM%20F17X2%20Paint%20Process%20Qualification%20Submission" TargetMode="External"/><Relationship Id="rId7" Type="http://schemas.openxmlformats.org/officeDocument/2006/relationships/vmlDrawing" Target="../drawings/vmlDrawing1.vml"/><Relationship Id="rId2" Type="http://schemas.openxmlformats.org/officeDocument/2006/relationships/hyperlink" Target="mailto:MTICPaintLab@JohnDeere.com" TargetMode="External"/><Relationship Id="rId1" Type="http://schemas.openxmlformats.org/officeDocument/2006/relationships/hyperlink" Target="http://share-internal.deere.com/teams/gpt/SitePages/SupplierPaint.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hare.deere.com/teams/paintandcoatings/Pages/Supplier-Paint-Qualification-Process.aspx"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2"/>
  <sheetViews>
    <sheetView showGridLines="0" tabSelected="1" showRuler="0" view="pageLayout" zoomScaleNormal="100" workbookViewId="0">
      <selection activeCell="A2" sqref="A2:M2"/>
    </sheetView>
  </sheetViews>
  <sheetFormatPr defaultColWidth="9.140625" defaultRowHeight="12.75" x14ac:dyDescent="0.2"/>
  <cols>
    <col min="1" max="12" width="7.85546875" style="25" customWidth="1"/>
    <col min="13" max="13" width="7.7109375" style="25" customWidth="1"/>
    <col min="14" max="14" width="2.28515625" style="25" hidden="1" customWidth="1"/>
    <col min="15" max="16384" width="9.140625" style="25"/>
  </cols>
  <sheetData>
    <row r="1" spans="1:15" s="26" customFormat="1" x14ac:dyDescent="0.2">
      <c r="A1" s="68" t="s">
        <v>425</v>
      </c>
      <c r="B1" s="67"/>
      <c r="C1" s="67"/>
      <c r="D1" s="67"/>
      <c r="E1" s="67"/>
      <c r="F1" s="67"/>
      <c r="G1" s="67"/>
      <c r="H1" s="67"/>
      <c r="I1" s="67"/>
      <c r="J1" s="67"/>
      <c r="K1" s="67"/>
      <c r="L1" s="67"/>
      <c r="M1" s="69" t="s">
        <v>426</v>
      </c>
      <c r="O1" s="41"/>
    </row>
    <row r="2" spans="1:15" s="26" customFormat="1" ht="20.25" x14ac:dyDescent="0.3">
      <c r="A2" s="252" t="s">
        <v>257</v>
      </c>
      <c r="B2" s="252"/>
      <c r="C2" s="252"/>
      <c r="D2" s="252"/>
      <c r="E2" s="252"/>
      <c r="F2" s="252"/>
      <c r="G2" s="252"/>
      <c r="H2" s="252"/>
      <c r="I2" s="252"/>
      <c r="J2" s="252"/>
      <c r="K2" s="252"/>
      <c r="L2" s="252"/>
      <c r="M2" s="252"/>
      <c r="O2" s="41"/>
    </row>
    <row r="3" spans="1:15" ht="21.6" customHeight="1" x14ac:dyDescent="0.25">
      <c r="A3" s="226" t="s">
        <v>243</v>
      </c>
      <c r="B3" s="226"/>
      <c r="C3" s="226"/>
      <c r="D3" s="226"/>
      <c r="E3" s="226"/>
      <c r="F3" s="226"/>
      <c r="G3" s="226"/>
      <c r="H3" s="226"/>
      <c r="I3" s="226"/>
      <c r="J3" s="226"/>
      <c r="K3" s="226"/>
      <c r="L3" s="226"/>
      <c r="M3" s="226"/>
    </row>
    <row r="4" spans="1:15" ht="21" customHeight="1" x14ac:dyDescent="0.2">
      <c r="A4" s="225" t="s">
        <v>250</v>
      </c>
      <c r="B4" s="225"/>
      <c r="C4" s="225"/>
      <c r="D4" s="225"/>
      <c r="E4" s="225"/>
      <c r="F4" s="225"/>
      <c r="G4" s="225"/>
      <c r="H4" s="225"/>
      <c r="I4" s="225"/>
      <c r="J4" s="225"/>
      <c r="K4" s="225"/>
      <c r="L4" s="225"/>
      <c r="M4" s="225"/>
    </row>
    <row r="5" spans="1:15" ht="65.25" customHeight="1" x14ac:dyDescent="0.2">
      <c r="A5" s="220" t="s">
        <v>341</v>
      </c>
      <c r="B5" s="220"/>
      <c r="C5" s="220"/>
      <c r="D5" s="220"/>
      <c r="E5" s="220"/>
      <c r="F5" s="220"/>
      <c r="G5" s="220"/>
      <c r="H5" s="220"/>
      <c r="I5" s="220"/>
      <c r="J5" s="220"/>
      <c r="K5" s="220"/>
      <c r="L5" s="220"/>
      <c r="M5" s="220"/>
    </row>
    <row r="6" spans="1:15" x14ac:dyDescent="0.2">
      <c r="A6" s="66" t="s">
        <v>277</v>
      </c>
      <c r="B6" s="225" t="s">
        <v>278</v>
      </c>
      <c r="C6" s="241"/>
      <c r="D6" s="241"/>
      <c r="E6" s="241"/>
      <c r="F6" s="241"/>
      <c r="G6" s="241"/>
      <c r="H6" s="241"/>
      <c r="I6" s="241"/>
      <c r="J6" s="241"/>
      <c r="K6" s="241"/>
      <c r="L6" s="241"/>
      <c r="M6" s="241"/>
    </row>
    <row r="7" spans="1:15" x14ac:dyDescent="0.2">
      <c r="A7" s="66" t="s">
        <v>277</v>
      </c>
      <c r="B7" s="225" t="s">
        <v>279</v>
      </c>
      <c r="C7" s="241"/>
      <c r="D7" s="241"/>
      <c r="E7" s="241"/>
      <c r="F7" s="241"/>
      <c r="G7" s="241"/>
      <c r="H7" s="241"/>
      <c r="I7" s="241"/>
      <c r="J7" s="241"/>
      <c r="K7" s="241"/>
      <c r="L7" s="241"/>
      <c r="M7" s="241"/>
    </row>
    <row r="8" spans="1:15" x14ac:dyDescent="0.2">
      <c r="A8" s="66" t="s">
        <v>277</v>
      </c>
      <c r="B8" s="225" t="s">
        <v>280</v>
      </c>
      <c r="C8" s="241"/>
      <c r="D8" s="241"/>
      <c r="E8" s="241"/>
      <c r="F8" s="241"/>
      <c r="G8" s="241"/>
      <c r="H8" s="241"/>
      <c r="I8" s="241"/>
      <c r="J8" s="241"/>
      <c r="K8" s="241"/>
      <c r="L8" s="241"/>
      <c r="M8" s="241"/>
    </row>
    <row r="9" spans="1:15" x14ac:dyDescent="0.2">
      <c r="A9" s="66" t="s">
        <v>277</v>
      </c>
      <c r="B9" s="225" t="s">
        <v>281</v>
      </c>
      <c r="C9" s="241"/>
      <c r="D9" s="241"/>
      <c r="E9" s="241"/>
      <c r="F9" s="241"/>
      <c r="G9" s="241"/>
      <c r="H9" s="241"/>
      <c r="I9" s="241"/>
      <c r="J9" s="241"/>
      <c r="K9" s="241"/>
      <c r="L9" s="241"/>
      <c r="M9" s="241"/>
    </row>
    <row r="10" spans="1:15" ht="18.75" customHeight="1" x14ac:dyDescent="0.2">
      <c r="A10" s="225" t="s">
        <v>251</v>
      </c>
      <c r="B10" s="225"/>
      <c r="C10" s="225"/>
      <c r="D10" s="225"/>
      <c r="E10" s="225"/>
      <c r="F10" s="225"/>
      <c r="G10" s="225"/>
      <c r="H10" s="225"/>
      <c r="I10" s="225"/>
      <c r="J10" s="225"/>
      <c r="K10" s="225"/>
      <c r="L10" s="225"/>
      <c r="M10" s="225"/>
    </row>
    <row r="11" spans="1:15" ht="30" customHeight="1" x14ac:dyDescent="0.2">
      <c r="A11" s="221" t="s">
        <v>310</v>
      </c>
      <c r="B11" s="221"/>
      <c r="C11" s="221"/>
      <c r="D11" s="221"/>
      <c r="E11" s="221"/>
      <c r="F11" s="221"/>
      <c r="G11" s="221"/>
      <c r="H11" s="221"/>
      <c r="I11" s="221"/>
      <c r="J11" s="221"/>
      <c r="K11" s="221"/>
      <c r="L11" s="221"/>
      <c r="M11" s="221"/>
    </row>
    <row r="12" spans="1:15" ht="17.25" customHeight="1" x14ac:dyDescent="0.2">
      <c r="A12" s="66" t="s">
        <v>277</v>
      </c>
      <c r="B12" s="225" t="s">
        <v>282</v>
      </c>
      <c r="C12" s="241"/>
      <c r="D12" s="241"/>
      <c r="E12" s="241"/>
      <c r="F12" s="241"/>
      <c r="G12" s="241"/>
      <c r="H12" s="241"/>
      <c r="I12" s="241"/>
      <c r="J12" s="241"/>
      <c r="K12" s="241"/>
      <c r="L12" s="241"/>
      <c r="M12" s="241"/>
    </row>
    <row r="13" spans="1:15" ht="27.75" customHeight="1" x14ac:dyDescent="0.2">
      <c r="A13" s="66" t="s">
        <v>277</v>
      </c>
      <c r="B13" s="225" t="s">
        <v>283</v>
      </c>
      <c r="C13" s="241"/>
      <c r="D13" s="241"/>
      <c r="E13" s="241"/>
      <c r="F13" s="241"/>
      <c r="G13" s="241"/>
      <c r="H13" s="241"/>
      <c r="I13" s="241"/>
      <c r="J13" s="241"/>
      <c r="K13" s="241"/>
      <c r="L13" s="241"/>
      <c r="M13" s="241"/>
    </row>
    <row r="14" spans="1:15" ht="58.15" customHeight="1" x14ac:dyDescent="0.2">
      <c r="A14" s="66" t="s">
        <v>277</v>
      </c>
      <c r="B14" s="225" t="s">
        <v>284</v>
      </c>
      <c r="C14" s="241"/>
      <c r="D14" s="241"/>
      <c r="E14" s="241"/>
      <c r="F14" s="241"/>
      <c r="G14" s="241"/>
      <c r="H14" s="241"/>
      <c r="I14" s="241"/>
      <c r="J14" s="241"/>
      <c r="K14" s="241"/>
      <c r="L14" s="241"/>
      <c r="M14" s="241"/>
    </row>
    <row r="15" spans="1:15" ht="18" customHeight="1" thickBot="1" x14ac:dyDescent="0.25">
      <c r="C15" s="245" t="s">
        <v>53</v>
      </c>
      <c r="D15" s="245"/>
      <c r="E15" s="245"/>
      <c r="F15" s="245"/>
      <c r="G15" s="245"/>
      <c r="H15" s="245"/>
      <c r="I15" s="245"/>
      <c r="J15" s="245"/>
      <c r="K15" s="245"/>
    </row>
    <row r="16" spans="1:15" ht="13.5" thickBot="1" x14ac:dyDescent="0.25">
      <c r="C16" s="246" t="s">
        <v>54</v>
      </c>
      <c r="D16" s="247"/>
      <c r="E16" s="247"/>
      <c r="F16" s="246" t="s">
        <v>55</v>
      </c>
      <c r="G16" s="247"/>
      <c r="H16" s="248"/>
      <c r="I16" s="246" t="s">
        <v>56</v>
      </c>
      <c r="J16" s="247"/>
      <c r="K16" s="248"/>
    </row>
    <row r="17" spans="1:13" x14ac:dyDescent="0.2">
      <c r="C17" s="227" t="s">
        <v>57</v>
      </c>
      <c r="D17" s="228"/>
      <c r="E17" s="229"/>
      <c r="F17" s="227" t="s">
        <v>57</v>
      </c>
      <c r="G17" s="228"/>
      <c r="H17" s="229"/>
      <c r="I17" s="227" t="s">
        <v>58</v>
      </c>
      <c r="J17" s="228"/>
      <c r="K17" s="229"/>
    </row>
    <row r="18" spans="1:13" x14ac:dyDescent="0.2">
      <c r="C18" s="249" t="s">
        <v>58</v>
      </c>
      <c r="D18" s="250"/>
      <c r="E18" s="250"/>
      <c r="F18" s="249" t="s">
        <v>58</v>
      </c>
      <c r="G18" s="250"/>
      <c r="H18" s="251"/>
      <c r="I18" s="249" t="s">
        <v>260</v>
      </c>
      <c r="J18" s="250"/>
      <c r="K18" s="251"/>
    </row>
    <row r="19" spans="1:13" x14ac:dyDescent="0.2">
      <c r="C19" s="249" t="s">
        <v>59</v>
      </c>
      <c r="D19" s="250"/>
      <c r="E19" s="250"/>
      <c r="F19" s="249" t="s">
        <v>260</v>
      </c>
      <c r="G19" s="250"/>
      <c r="H19" s="251"/>
      <c r="I19" s="249"/>
      <c r="J19" s="250"/>
      <c r="K19" s="251"/>
    </row>
    <row r="20" spans="1:13" ht="13.5" thickBot="1" x14ac:dyDescent="0.25">
      <c r="C20" s="255"/>
      <c r="D20" s="256"/>
      <c r="E20" s="256"/>
      <c r="F20" s="255" t="s">
        <v>225</v>
      </c>
      <c r="G20" s="256"/>
      <c r="H20" s="257"/>
      <c r="I20" s="255"/>
      <c r="J20" s="256"/>
      <c r="K20" s="257"/>
    </row>
    <row r="21" spans="1:13" x14ac:dyDescent="0.2">
      <c r="C21" s="230" t="s">
        <v>226</v>
      </c>
      <c r="D21" s="230"/>
      <c r="E21" s="230"/>
      <c r="F21" s="230"/>
      <c r="G21" s="230"/>
      <c r="H21" s="230"/>
      <c r="I21" s="230"/>
      <c r="J21" s="230"/>
      <c r="K21" s="230"/>
    </row>
    <row r="22" spans="1:13" ht="23.85" customHeight="1" x14ac:dyDescent="0.2">
      <c r="A22" s="224" t="s">
        <v>252</v>
      </c>
      <c r="B22" s="224"/>
      <c r="C22" s="224"/>
      <c r="D22" s="224"/>
      <c r="E22" s="224"/>
      <c r="F22" s="224"/>
      <c r="G22" s="224"/>
      <c r="H22" s="224"/>
      <c r="I22" s="224"/>
      <c r="J22" s="224"/>
      <c r="K22" s="224"/>
      <c r="L22" s="224"/>
      <c r="M22" s="224"/>
    </row>
    <row r="23" spans="1:13" ht="42" customHeight="1" x14ac:dyDescent="0.2">
      <c r="A23" s="222" t="s">
        <v>166</v>
      </c>
      <c r="B23" s="222"/>
      <c r="C23" s="222"/>
      <c r="D23" s="222"/>
      <c r="E23" s="222"/>
      <c r="F23" s="222"/>
      <c r="G23" s="222"/>
      <c r="H23" s="222"/>
      <c r="I23" s="222"/>
      <c r="J23" s="222"/>
      <c r="K23" s="222"/>
      <c r="L23" s="222"/>
      <c r="M23" s="222"/>
    </row>
    <row r="24" spans="1:13" ht="23.85" customHeight="1" x14ac:dyDescent="0.2">
      <c r="A24" s="224" t="s">
        <v>253</v>
      </c>
      <c r="B24" s="224"/>
      <c r="C24" s="224"/>
      <c r="D24" s="224"/>
      <c r="E24" s="224"/>
      <c r="F24" s="224"/>
      <c r="G24" s="224"/>
      <c r="H24" s="224"/>
      <c r="I24" s="224"/>
      <c r="J24" s="224"/>
      <c r="K24" s="224"/>
      <c r="L24" s="224"/>
      <c r="M24" s="224"/>
    </row>
    <row r="25" spans="1:13" ht="13.15" customHeight="1" x14ac:dyDescent="0.2">
      <c r="A25" s="222" t="s">
        <v>254</v>
      </c>
      <c r="B25" s="222"/>
      <c r="C25" s="222"/>
      <c r="D25" s="222"/>
      <c r="E25" s="222"/>
      <c r="F25" s="222"/>
      <c r="G25" s="222"/>
      <c r="H25" s="222"/>
      <c r="I25" s="222"/>
      <c r="J25" s="222"/>
      <c r="K25" s="222"/>
      <c r="L25" s="222"/>
      <c r="M25" s="222"/>
    </row>
    <row r="26" spans="1:13" ht="19.5" customHeight="1" x14ac:dyDescent="0.25">
      <c r="A26" s="226" t="s">
        <v>195</v>
      </c>
      <c r="B26" s="226"/>
      <c r="C26" s="226"/>
      <c r="D26" s="226"/>
      <c r="E26" s="226"/>
      <c r="F26" s="226"/>
      <c r="G26" s="226"/>
      <c r="H26" s="226"/>
      <c r="I26" s="226"/>
      <c r="J26" s="226"/>
      <c r="K26" s="226"/>
      <c r="L26" s="226"/>
      <c r="M26" s="226"/>
    </row>
    <row r="27" spans="1:13" ht="14.25" customHeight="1" x14ac:dyDescent="0.2">
      <c r="A27" s="224" t="s">
        <v>197</v>
      </c>
      <c r="B27" s="224"/>
      <c r="C27" s="224"/>
      <c r="D27" s="224"/>
      <c r="E27" s="224"/>
      <c r="F27" s="224"/>
      <c r="G27" s="224"/>
      <c r="H27" s="224"/>
      <c r="I27" s="224"/>
      <c r="J27" s="224"/>
      <c r="K27" s="224"/>
      <c r="L27" s="224"/>
      <c r="M27" s="224"/>
    </row>
    <row r="28" spans="1:13" ht="39" customHeight="1" x14ac:dyDescent="0.2">
      <c r="A28" s="66" t="s">
        <v>277</v>
      </c>
      <c r="B28" s="225" t="s">
        <v>365</v>
      </c>
      <c r="C28" s="225"/>
      <c r="D28" s="225"/>
      <c r="E28" s="225"/>
      <c r="F28" s="225"/>
      <c r="G28" s="225"/>
      <c r="H28" s="225"/>
      <c r="I28" s="225"/>
      <c r="J28" s="225"/>
      <c r="K28" s="225"/>
      <c r="L28" s="225"/>
      <c r="M28" s="225"/>
    </row>
    <row r="29" spans="1:13" ht="10.5" customHeight="1" x14ac:dyDescent="0.2">
      <c r="A29" s="66"/>
      <c r="B29" s="259" t="s">
        <v>271</v>
      </c>
      <c r="C29" s="225"/>
      <c r="D29" s="225"/>
      <c r="E29" s="225"/>
      <c r="F29" s="225"/>
      <c r="G29" s="225"/>
      <c r="H29" s="225"/>
      <c r="I29" s="225"/>
      <c r="J29" s="225"/>
      <c r="K29" s="225"/>
      <c r="L29" s="225"/>
      <c r="M29" s="225"/>
    </row>
    <row r="30" spans="1:13" x14ac:dyDescent="0.2">
      <c r="A30" s="66" t="s">
        <v>277</v>
      </c>
      <c r="B30" s="225" t="s">
        <v>300</v>
      </c>
      <c r="C30" s="225"/>
      <c r="D30" s="225"/>
      <c r="E30" s="225"/>
      <c r="F30" s="225"/>
      <c r="G30" s="225"/>
      <c r="H30" s="225"/>
      <c r="I30" s="225"/>
      <c r="J30" s="225"/>
      <c r="K30" s="225"/>
      <c r="L30" s="225"/>
      <c r="M30" s="225"/>
    </row>
    <row r="31" spans="1:13" s="181" customFormat="1" x14ac:dyDescent="0.2">
      <c r="A31" s="66" t="s">
        <v>277</v>
      </c>
      <c r="B31" s="239" t="s">
        <v>424</v>
      </c>
      <c r="C31" s="239"/>
      <c r="D31" s="239"/>
      <c r="E31" s="239"/>
      <c r="F31" s="239"/>
      <c r="G31" s="239"/>
      <c r="H31" s="239"/>
      <c r="I31" s="239"/>
      <c r="J31" s="239"/>
      <c r="K31" s="239"/>
      <c r="L31" s="239"/>
      <c r="M31" s="239"/>
    </row>
    <row r="32" spans="1:13" x14ac:dyDescent="0.2">
      <c r="A32" s="66" t="s">
        <v>277</v>
      </c>
      <c r="B32" s="225" t="s">
        <v>285</v>
      </c>
      <c r="C32" s="225"/>
      <c r="D32" s="225"/>
      <c r="E32" s="225"/>
      <c r="F32" s="225"/>
      <c r="G32" s="225"/>
      <c r="H32" s="225"/>
      <c r="I32" s="225"/>
      <c r="J32" s="225"/>
      <c r="K32" s="225"/>
      <c r="L32" s="225"/>
      <c r="M32" s="225"/>
    </row>
    <row r="33" spans="1:13" x14ac:dyDescent="0.2">
      <c r="A33" s="223" t="s">
        <v>245</v>
      </c>
      <c r="B33" s="223"/>
      <c r="C33" s="223"/>
      <c r="D33" s="223"/>
      <c r="E33" s="223"/>
      <c r="F33" s="223"/>
      <c r="G33" s="223"/>
      <c r="H33" s="223"/>
      <c r="I33" s="223"/>
      <c r="J33" s="223"/>
      <c r="K33" s="223"/>
      <c r="L33" s="223"/>
      <c r="M33" s="223"/>
    </row>
    <row r="34" spans="1:13" ht="16.5" customHeight="1" x14ac:dyDescent="0.2">
      <c r="A34" s="224" t="s">
        <v>196</v>
      </c>
      <c r="B34" s="224"/>
      <c r="C34" s="224"/>
      <c r="D34" s="224"/>
      <c r="E34" s="224"/>
      <c r="F34" s="224"/>
      <c r="G34" s="224"/>
      <c r="H34" s="224"/>
      <c r="I34" s="224"/>
      <c r="J34" s="224"/>
      <c r="K34" s="224"/>
      <c r="L34" s="224"/>
      <c r="M34" s="224"/>
    </row>
    <row r="35" spans="1:13" x14ac:dyDescent="0.2">
      <c r="A35" s="66" t="s">
        <v>277</v>
      </c>
      <c r="B35" s="225" t="s">
        <v>286</v>
      </c>
      <c r="C35" s="225"/>
      <c r="D35" s="225"/>
      <c r="E35" s="225"/>
      <c r="F35" s="225"/>
      <c r="G35" s="225"/>
      <c r="H35" s="225"/>
      <c r="I35" s="225"/>
      <c r="J35" s="225"/>
      <c r="K35" s="225"/>
      <c r="L35" s="225"/>
      <c r="M35" s="225"/>
    </row>
    <row r="36" spans="1:13" ht="30" customHeight="1" x14ac:dyDescent="0.2">
      <c r="A36" s="66" t="s">
        <v>277</v>
      </c>
      <c r="B36" s="225" t="s">
        <v>287</v>
      </c>
      <c r="C36" s="225"/>
      <c r="D36" s="225"/>
      <c r="E36" s="225"/>
      <c r="F36" s="225"/>
      <c r="G36" s="225"/>
      <c r="H36" s="225"/>
      <c r="I36" s="225"/>
      <c r="J36" s="225"/>
      <c r="K36" s="225"/>
      <c r="L36" s="225"/>
      <c r="M36" s="225"/>
    </row>
    <row r="37" spans="1:13" ht="30.75" customHeight="1" x14ac:dyDescent="0.2">
      <c r="A37" s="224" t="s">
        <v>199</v>
      </c>
      <c r="B37" s="224"/>
      <c r="C37" s="224"/>
      <c r="D37" s="224"/>
      <c r="E37" s="224"/>
      <c r="F37" s="224"/>
      <c r="G37" s="224"/>
      <c r="H37" s="224"/>
      <c r="I37" s="224"/>
      <c r="J37" s="224"/>
      <c r="K37" s="224"/>
      <c r="L37" s="224"/>
      <c r="M37" s="224"/>
    </row>
    <row r="38" spans="1:13" ht="23.45" customHeight="1" x14ac:dyDescent="0.25">
      <c r="A38" s="226" t="s">
        <v>198</v>
      </c>
      <c r="B38" s="226"/>
      <c r="C38" s="226"/>
      <c r="D38" s="226"/>
      <c r="E38" s="226"/>
      <c r="F38" s="226"/>
      <c r="G38" s="226"/>
      <c r="H38" s="226"/>
      <c r="I38" s="226"/>
      <c r="J38" s="226"/>
      <c r="K38" s="226"/>
      <c r="L38" s="226"/>
      <c r="M38" s="226"/>
    </row>
    <row r="39" spans="1:13" ht="57.6" customHeight="1" x14ac:dyDescent="0.2">
      <c r="A39" s="224" t="s">
        <v>340</v>
      </c>
      <c r="B39" s="224"/>
      <c r="C39" s="224"/>
      <c r="D39" s="224"/>
      <c r="E39" s="224"/>
      <c r="F39" s="224"/>
      <c r="G39" s="224"/>
      <c r="H39" s="224"/>
      <c r="I39" s="224"/>
      <c r="J39" s="224"/>
      <c r="K39" s="224"/>
      <c r="L39" s="224"/>
      <c r="M39" s="224"/>
    </row>
    <row r="40" spans="1:13" ht="18.75" customHeight="1" x14ac:dyDescent="0.2">
      <c r="A40" s="222" t="s">
        <v>255</v>
      </c>
      <c r="B40" s="222"/>
      <c r="C40" s="222"/>
      <c r="D40" s="222"/>
      <c r="E40" s="222"/>
      <c r="F40" s="222"/>
      <c r="G40" s="222"/>
      <c r="H40" s="222"/>
      <c r="I40" s="222"/>
      <c r="J40" s="222"/>
      <c r="K40" s="222"/>
      <c r="L40" s="222"/>
      <c r="M40" s="222"/>
    </row>
    <row r="41" spans="1:13" ht="12.75" customHeight="1" x14ac:dyDescent="0.2">
      <c r="A41" s="237" t="s">
        <v>52</v>
      </c>
      <c r="B41" s="237"/>
      <c r="C41" s="237"/>
      <c r="D41" s="237"/>
      <c r="E41" s="237"/>
      <c r="F41" s="237"/>
      <c r="G41" s="237"/>
      <c r="H41" s="237"/>
      <c r="I41" s="237"/>
      <c r="J41" s="237"/>
      <c r="K41" s="237"/>
      <c r="L41" s="237"/>
      <c r="M41" s="237"/>
    </row>
    <row r="42" spans="1:13" ht="16.5" customHeight="1" x14ac:dyDescent="0.2">
      <c r="A42" s="66" t="s">
        <v>277</v>
      </c>
      <c r="B42" s="225" t="s">
        <v>288</v>
      </c>
      <c r="C42" s="225"/>
      <c r="D42" s="225"/>
      <c r="E42" s="225"/>
      <c r="F42" s="225"/>
      <c r="G42" s="225"/>
      <c r="H42" s="225"/>
      <c r="I42" s="225"/>
      <c r="J42" s="225"/>
      <c r="K42" s="225"/>
      <c r="L42" s="225"/>
      <c r="M42" s="225"/>
    </row>
    <row r="43" spans="1:13" x14ac:dyDescent="0.2">
      <c r="A43" s="66" t="s">
        <v>277</v>
      </c>
      <c r="B43" s="225" t="s">
        <v>289</v>
      </c>
      <c r="C43" s="225"/>
      <c r="D43" s="225"/>
      <c r="E43" s="225"/>
      <c r="F43" s="225"/>
      <c r="G43" s="225"/>
      <c r="H43" s="225"/>
      <c r="I43" s="225"/>
      <c r="J43" s="225"/>
      <c r="K43" s="225"/>
      <c r="L43" s="225"/>
      <c r="M43" s="225"/>
    </row>
    <row r="44" spans="1:13" ht="24.75" customHeight="1" x14ac:dyDescent="0.2">
      <c r="A44" s="66" t="s">
        <v>277</v>
      </c>
      <c r="B44" s="244" t="s">
        <v>339</v>
      </c>
      <c r="C44" s="244"/>
      <c r="D44" s="244"/>
      <c r="E44" s="244"/>
      <c r="F44" s="244"/>
      <c r="G44" s="244"/>
      <c r="H44" s="244"/>
      <c r="I44" s="244"/>
      <c r="J44" s="244"/>
      <c r="K44" s="244"/>
      <c r="L44" s="244"/>
      <c r="M44" s="244"/>
    </row>
    <row r="45" spans="1:13" ht="19.5" customHeight="1" x14ac:dyDescent="0.2">
      <c r="B45" s="239" t="s">
        <v>256</v>
      </c>
      <c r="C45" s="239"/>
      <c r="D45" s="239"/>
      <c r="E45" s="239"/>
      <c r="F45" s="239"/>
      <c r="G45" s="239"/>
      <c r="H45" s="239"/>
      <c r="I45" s="239"/>
      <c r="J45" s="239"/>
      <c r="K45" s="239"/>
      <c r="L45" s="239"/>
      <c r="M45" s="239"/>
    </row>
    <row r="46" spans="1:13" ht="13.15" customHeight="1" x14ac:dyDescent="0.2">
      <c r="A46" s="66" t="s">
        <v>277</v>
      </c>
      <c r="B46" s="225" t="s">
        <v>290</v>
      </c>
      <c r="C46" s="241"/>
      <c r="D46" s="241"/>
      <c r="E46" s="241"/>
      <c r="F46" s="241"/>
      <c r="G46" s="241"/>
      <c r="H46" s="241"/>
      <c r="I46" s="241"/>
      <c r="J46" s="241"/>
      <c r="K46" s="241"/>
      <c r="L46" s="241"/>
      <c r="M46" s="241"/>
    </row>
    <row r="47" spans="1:13" ht="13.15" customHeight="1" x14ac:dyDescent="0.2">
      <c r="A47" s="66" t="s">
        <v>277</v>
      </c>
      <c r="B47" s="225" t="s">
        <v>291</v>
      </c>
      <c r="C47" s="241"/>
      <c r="D47" s="241"/>
      <c r="E47" s="241"/>
      <c r="F47" s="241"/>
      <c r="G47" s="241"/>
      <c r="H47" s="241"/>
      <c r="I47" s="241"/>
      <c r="J47" s="241"/>
      <c r="K47" s="241"/>
      <c r="L47" s="241"/>
      <c r="M47" s="241"/>
    </row>
    <row r="48" spans="1:13" ht="31.9" customHeight="1" x14ac:dyDescent="0.2">
      <c r="A48" s="66" t="s">
        <v>277</v>
      </c>
      <c r="B48" s="225" t="s">
        <v>292</v>
      </c>
      <c r="C48" s="241"/>
      <c r="D48" s="241"/>
      <c r="E48" s="241"/>
      <c r="F48" s="241"/>
      <c r="G48" s="241"/>
      <c r="H48" s="241"/>
      <c r="I48" s="241"/>
      <c r="J48" s="241"/>
      <c r="K48" s="241"/>
      <c r="L48" s="241"/>
      <c r="M48" s="241"/>
    </row>
    <row r="49" spans="1:13" ht="30" customHeight="1" x14ac:dyDescent="0.2">
      <c r="A49" s="224" t="s">
        <v>244</v>
      </c>
      <c r="B49" s="224"/>
      <c r="C49" s="224"/>
      <c r="D49" s="224"/>
      <c r="E49" s="224"/>
      <c r="F49" s="224"/>
      <c r="G49" s="224"/>
      <c r="H49" s="224"/>
      <c r="I49" s="224"/>
      <c r="J49" s="224"/>
      <c r="K49" s="224"/>
      <c r="L49" s="224"/>
      <c r="M49" s="224"/>
    </row>
    <row r="50" spans="1:13" ht="18" customHeight="1" x14ac:dyDescent="0.25">
      <c r="A50" s="226" t="s">
        <v>222</v>
      </c>
      <c r="B50" s="226"/>
      <c r="C50" s="226"/>
      <c r="D50" s="226"/>
      <c r="E50" s="226"/>
      <c r="F50" s="226"/>
      <c r="G50" s="226"/>
      <c r="H50" s="226"/>
      <c r="I50" s="226"/>
      <c r="J50" s="226"/>
      <c r="K50" s="226"/>
      <c r="L50" s="226"/>
      <c r="M50" s="226"/>
    </row>
    <row r="51" spans="1:13" ht="34.15" customHeight="1" x14ac:dyDescent="0.2">
      <c r="A51" s="253" t="s">
        <v>221</v>
      </c>
      <c r="B51" s="254"/>
      <c r="C51" s="254"/>
      <c r="D51" s="254"/>
      <c r="E51" s="254"/>
      <c r="F51" s="254"/>
      <c r="G51" s="254"/>
      <c r="H51" s="254"/>
      <c r="I51" s="254"/>
      <c r="J51" s="254"/>
      <c r="K51" s="254"/>
      <c r="L51" s="254"/>
      <c r="M51" s="254"/>
    </row>
    <row r="52" spans="1:13" ht="18.75" customHeight="1" x14ac:dyDescent="0.2">
      <c r="A52" s="232" t="s">
        <v>293</v>
      </c>
      <c r="B52" s="233"/>
      <c r="C52" s="233"/>
      <c r="D52" s="233"/>
      <c r="E52" s="233"/>
      <c r="F52" s="233"/>
      <c r="G52" s="233"/>
      <c r="H52" s="233"/>
      <c r="I52" s="233"/>
      <c r="J52" s="233"/>
      <c r="K52" s="233"/>
      <c r="L52" s="233"/>
      <c r="M52" s="233"/>
    </row>
    <row r="53" spans="1:13" ht="15" customHeight="1" x14ac:dyDescent="0.2">
      <c r="A53" s="66" t="s">
        <v>277</v>
      </c>
      <c r="B53" s="225" t="s">
        <v>294</v>
      </c>
      <c r="C53" s="225"/>
      <c r="D53" s="225"/>
      <c r="E53" s="225"/>
      <c r="F53" s="225"/>
      <c r="G53" s="225"/>
      <c r="H53" s="225"/>
      <c r="I53" s="225"/>
      <c r="J53" s="225"/>
      <c r="K53" s="225"/>
      <c r="L53" s="225"/>
      <c r="M53" s="225"/>
    </row>
    <row r="54" spans="1:13" ht="15" customHeight="1" x14ac:dyDescent="0.2">
      <c r="A54" s="66" t="s">
        <v>277</v>
      </c>
      <c r="B54" s="240" t="s">
        <v>295</v>
      </c>
      <c r="C54" s="240"/>
      <c r="D54" s="240"/>
      <c r="E54" s="240"/>
      <c r="F54" s="240"/>
      <c r="G54" s="240"/>
      <c r="H54" s="240"/>
      <c r="I54" s="240"/>
      <c r="J54" s="240"/>
      <c r="K54" s="240"/>
      <c r="L54" s="240"/>
      <c r="M54" s="240"/>
    </row>
    <row r="55" spans="1:13" ht="15" customHeight="1" x14ac:dyDescent="0.2">
      <c r="A55" s="66"/>
      <c r="B55" s="238" t="s">
        <v>296</v>
      </c>
      <c r="C55" s="238"/>
      <c r="D55" s="238"/>
      <c r="E55" s="238"/>
      <c r="F55" s="238"/>
      <c r="G55" s="238"/>
      <c r="H55" s="70"/>
      <c r="I55" s="71"/>
      <c r="J55" s="71"/>
      <c r="K55" s="71"/>
      <c r="L55" s="71"/>
      <c r="M55" s="71"/>
    </row>
    <row r="56" spans="1:13" ht="28.5" customHeight="1" x14ac:dyDescent="0.2">
      <c r="A56" s="66" t="s">
        <v>277</v>
      </c>
      <c r="B56" s="225" t="s">
        <v>297</v>
      </c>
      <c r="C56" s="225"/>
      <c r="D56" s="225"/>
      <c r="E56" s="225"/>
      <c r="F56" s="225"/>
      <c r="G56" s="225"/>
      <c r="H56" s="225"/>
      <c r="I56" s="225"/>
      <c r="J56" s="225"/>
      <c r="K56" s="225"/>
      <c r="L56" s="225"/>
      <c r="M56" s="225"/>
    </row>
    <row r="57" spans="1:13" ht="17.25" customHeight="1" x14ac:dyDescent="0.2">
      <c r="A57" s="232" t="s">
        <v>223</v>
      </c>
      <c r="B57" s="233"/>
      <c r="C57" s="233"/>
      <c r="D57" s="233"/>
      <c r="E57" s="233"/>
      <c r="F57" s="233"/>
      <c r="G57" s="233"/>
      <c r="H57" s="233"/>
      <c r="I57" s="233"/>
      <c r="J57" s="233"/>
      <c r="K57" s="233"/>
      <c r="L57" s="233"/>
      <c r="M57" s="233"/>
    </row>
    <row r="58" spans="1:13" ht="42" customHeight="1" x14ac:dyDescent="0.2">
      <c r="A58" s="66" t="s">
        <v>277</v>
      </c>
      <c r="B58" s="225" t="s">
        <v>298</v>
      </c>
      <c r="C58" s="225"/>
      <c r="D58" s="225"/>
      <c r="E58" s="225"/>
      <c r="F58" s="225"/>
      <c r="G58" s="225"/>
      <c r="H58" s="225"/>
      <c r="I58" s="225"/>
      <c r="J58" s="225"/>
      <c r="K58" s="225"/>
      <c r="L58" s="225"/>
      <c r="M58" s="225"/>
    </row>
    <row r="59" spans="1:13" ht="32.450000000000003" customHeight="1" x14ac:dyDescent="0.2">
      <c r="A59" s="66" t="s">
        <v>277</v>
      </c>
      <c r="B59" s="225" t="s">
        <v>299</v>
      </c>
      <c r="C59" s="225"/>
      <c r="D59" s="225"/>
      <c r="E59" s="225"/>
      <c r="F59" s="225"/>
      <c r="G59" s="225"/>
      <c r="H59" s="225"/>
      <c r="I59" s="225"/>
      <c r="J59" s="225"/>
      <c r="K59" s="225"/>
      <c r="L59" s="225"/>
      <c r="M59" s="225"/>
    </row>
    <row r="60" spans="1:13" ht="51.75" customHeight="1" x14ac:dyDescent="0.2">
      <c r="A60" s="242" t="s">
        <v>193</v>
      </c>
      <c r="B60" s="242"/>
      <c r="C60" s="242"/>
      <c r="D60" s="243" t="s">
        <v>192</v>
      </c>
      <c r="E60" s="243"/>
      <c r="F60" s="243"/>
      <c r="G60" s="243"/>
      <c r="H60" s="243"/>
      <c r="I60" s="243"/>
      <c r="J60" s="65"/>
      <c r="K60" s="65"/>
      <c r="L60" s="65"/>
      <c r="M60" s="65"/>
    </row>
    <row r="61" spans="1:13" ht="7.15" customHeight="1" x14ac:dyDescent="0.2">
      <c r="B61" s="40"/>
      <c r="C61" s="40"/>
      <c r="D61" s="40"/>
      <c r="E61" s="40"/>
      <c r="F61" s="40"/>
      <c r="G61" s="40"/>
      <c r="H61" s="40"/>
      <c r="I61" s="40"/>
      <c r="J61" s="40"/>
      <c r="K61" s="40"/>
      <c r="L61" s="40"/>
      <c r="M61" s="40"/>
    </row>
    <row r="62" spans="1:13" x14ac:dyDescent="0.2">
      <c r="A62" s="242"/>
      <c r="B62" s="242"/>
      <c r="C62" s="242"/>
      <c r="D62" s="258"/>
      <c r="E62" s="258"/>
      <c r="F62" s="258"/>
      <c r="G62" s="258"/>
      <c r="H62" s="258"/>
      <c r="I62" s="258"/>
      <c r="J62" s="32"/>
      <c r="K62" s="32"/>
      <c r="L62" s="32"/>
      <c r="M62" s="32"/>
    </row>
    <row r="63" spans="1:13" s="60" customFormat="1" x14ac:dyDescent="0.2">
      <c r="A63" s="64" t="s">
        <v>275</v>
      </c>
      <c r="B63" s="62"/>
      <c r="C63" s="62"/>
      <c r="D63" s="63"/>
      <c r="E63" s="63"/>
      <c r="F63" s="63"/>
      <c r="G63" s="63"/>
      <c r="H63" s="63"/>
      <c r="I63" s="63"/>
      <c r="J63" s="61"/>
      <c r="K63" s="61"/>
      <c r="L63" s="61"/>
      <c r="M63" s="61"/>
    </row>
    <row r="64" spans="1:13" ht="13.15" customHeight="1" x14ac:dyDescent="0.2">
      <c r="A64" s="232" t="s">
        <v>224</v>
      </c>
      <c r="B64" s="233"/>
      <c r="C64" s="233"/>
      <c r="D64" s="233"/>
      <c r="E64" s="233"/>
      <c r="F64" s="233"/>
      <c r="G64" s="233"/>
      <c r="H64" s="233"/>
      <c r="I64" s="233"/>
      <c r="J64" s="233"/>
      <c r="K64" s="233"/>
      <c r="L64" s="233"/>
      <c r="M64" s="233"/>
    </row>
    <row r="65" spans="1:13" ht="28.15" customHeight="1" x14ac:dyDescent="0.2">
      <c r="A65" s="66" t="s">
        <v>277</v>
      </c>
      <c r="B65" s="234" t="s">
        <v>301</v>
      </c>
      <c r="C65" s="234"/>
      <c r="D65" s="234"/>
      <c r="E65" s="234"/>
      <c r="F65" s="234"/>
      <c r="G65" s="234"/>
      <c r="H65" s="234"/>
      <c r="I65" s="234"/>
      <c r="J65" s="234"/>
      <c r="K65" s="234"/>
      <c r="L65" s="234"/>
      <c r="M65" s="234"/>
    </row>
    <row r="66" spans="1:13" ht="15" customHeight="1" x14ac:dyDescent="0.2">
      <c r="A66" s="66" t="s">
        <v>277</v>
      </c>
      <c r="B66" s="234" t="s">
        <v>302</v>
      </c>
      <c r="C66" s="234"/>
      <c r="D66" s="234"/>
      <c r="E66" s="234"/>
      <c r="F66" s="234"/>
      <c r="G66" s="234"/>
      <c r="H66" s="234"/>
      <c r="I66" s="234"/>
      <c r="J66" s="234"/>
      <c r="K66" s="234"/>
      <c r="L66" s="234"/>
      <c r="M66" s="234"/>
    </row>
    <row r="67" spans="1:13" ht="15" customHeight="1" x14ac:dyDescent="0.2">
      <c r="A67" s="66"/>
      <c r="B67" s="234" t="s">
        <v>303</v>
      </c>
      <c r="C67" s="234"/>
      <c r="D67" s="234"/>
      <c r="E67" s="235" t="s">
        <v>271</v>
      </c>
      <c r="F67" s="235"/>
      <c r="G67" s="235"/>
      <c r="H67" s="235"/>
      <c r="I67" s="235"/>
      <c r="J67" s="235"/>
      <c r="K67" s="235"/>
      <c r="L67" s="235"/>
      <c r="M67" s="235"/>
    </row>
    <row r="69" spans="1:13" ht="15.75" x14ac:dyDescent="0.25">
      <c r="A69" s="226" t="s">
        <v>261</v>
      </c>
      <c r="B69" s="226"/>
      <c r="C69" s="226"/>
      <c r="D69" s="226"/>
      <c r="E69" s="226"/>
      <c r="F69" s="226"/>
      <c r="G69" s="226"/>
      <c r="H69" s="226"/>
      <c r="I69" s="226"/>
      <c r="J69" s="226"/>
      <c r="K69" s="226"/>
      <c r="L69" s="226"/>
      <c r="M69" s="226"/>
    </row>
    <row r="70" spans="1:13" x14ac:dyDescent="0.2">
      <c r="A70" s="232" t="s">
        <v>262</v>
      </c>
      <c r="B70" s="233"/>
      <c r="C70" s="233"/>
      <c r="D70" s="233"/>
      <c r="E70" s="233"/>
      <c r="F70" s="233"/>
      <c r="G70" s="233"/>
      <c r="H70" s="233"/>
      <c r="I70" s="233"/>
      <c r="J70" s="233"/>
      <c r="K70" s="233"/>
      <c r="L70" s="233"/>
      <c r="M70" s="233"/>
    </row>
    <row r="71" spans="1:13" x14ac:dyDescent="0.2">
      <c r="A71" s="232" t="s">
        <v>263</v>
      </c>
      <c r="B71" s="233"/>
      <c r="C71" s="233"/>
      <c r="D71" s="233"/>
      <c r="E71" s="233"/>
      <c r="F71" s="233"/>
      <c r="G71" s="233"/>
      <c r="H71" s="233"/>
      <c r="I71" s="233"/>
      <c r="J71" s="233"/>
      <c r="K71" s="233"/>
      <c r="L71" s="233"/>
      <c r="M71" s="233"/>
    </row>
    <row r="86" spans="1:14" x14ac:dyDescent="0.2">
      <c r="A86" s="232" t="s">
        <v>264</v>
      </c>
      <c r="B86" s="233"/>
      <c r="C86" s="233"/>
      <c r="D86" s="233"/>
      <c r="E86" s="233"/>
      <c r="F86" s="233"/>
      <c r="G86" s="233"/>
      <c r="H86" s="233"/>
      <c r="I86" s="233"/>
      <c r="J86" s="233"/>
      <c r="K86" s="233"/>
      <c r="L86" s="233"/>
      <c r="M86" s="233"/>
    </row>
    <row r="87" spans="1:14" x14ac:dyDescent="0.2">
      <c r="B87" s="231" t="s">
        <v>265</v>
      </c>
      <c r="C87" s="231"/>
      <c r="D87" s="231"/>
      <c r="E87" s="231"/>
      <c r="F87" s="231"/>
      <c r="G87" s="231"/>
      <c r="H87" s="231"/>
      <c r="I87" s="231"/>
      <c r="J87" s="231"/>
      <c r="K87" s="231"/>
      <c r="L87" s="231"/>
      <c r="M87" s="231"/>
      <c r="N87" s="231"/>
    </row>
    <row r="88" spans="1:14" x14ac:dyDescent="0.2">
      <c r="B88" s="236" t="s">
        <v>266</v>
      </c>
      <c r="C88" s="236"/>
      <c r="D88" s="236"/>
      <c r="E88" s="236"/>
      <c r="F88" s="236"/>
      <c r="G88" s="236"/>
      <c r="H88" s="236"/>
      <c r="I88" s="236"/>
      <c r="J88" s="236"/>
      <c r="K88" s="236"/>
      <c r="L88" s="236"/>
      <c r="M88" s="236"/>
      <c r="N88" s="236"/>
    </row>
    <row r="89" spans="1:14" x14ac:dyDescent="0.2">
      <c r="B89" s="231" t="s">
        <v>267</v>
      </c>
      <c r="C89" s="231"/>
      <c r="D89" s="231"/>
      <c r="E89" s="231"/>
      <c r="F89" s="231"/>
      <c r="G89" s="231"/>
      <c r="H89" s="231"/>
      <c r="I89" s="231"/>
      <c r="J89" s="231"/>
      <c r="K89" s="231"/>
      <c r="L89" s="231"/>
      <c r="M89" s="231"/>
      <c r="N89" s="231"/>
    </row>
    <row r="90" spans="1:14" x14ac:dyDescent="0.2">
      <c r="B90" s="231" t="s">
        <v>268</v>
      </c>
      <c r="C90" s="231"/>
      <c r="D90" s="231"/>
      <c r="E90" s="231"/>
      <c r="F90" s="231"/>
      <c r="G90" s="231"/>
      <c r="H90" s="231"/>
      <c r="I90" s="231"/>
      <c r="J90" s="231"/>
      <c r="K90" s="231"/>
      <c r="L90" s="231"/>
      <c r="M90" s="231"/>
      <c r="N90" s="231"/>
    </row>
    <row r="91" spans="1:14" x14ac:dyDescent="0.2">
      <c r="B91" s="231"/>
      <c r="C91" s="231"/>
      <c r="D91" s="231"/>
      <c r="E91" s="231"/>
      <c r="F91" s="231"/>
      <c r="G91" s="231"/>
      <c r="H91" s="231"/>
      <c r="I91" s="231"/>
      <c r="J91" s="231"/>
      <c r="K91" s="231"/>
      <c r="L91" s="231"/>
      <c r="M91" s="231"/>
      <c r="N91" s="231"/>
    </row>
    <row r="92" spans="1:14" x14ac:dyDescent="0.2">
      <c r="A92" s="232" t="s">
        <v>269</v>
      </c>
      <c r="B92" s="233"/>
      <c r="C92" s="233"/>
      <c r="D92" s="233"/>
      <c r="E92" s="233"/>
      <c r="F92" s="233"/>
      <c r="G92" s="233"/>
      <c r="H92" s="233"/>
      <c r="I92" s="233"/>
      <c r="J92" s="233"/>
      <c r="K92" s="233"/>
      <c r="L92" s="233"/>
      <c r="M92" s="233"/>
    </row>
  </sheetData>
  <sheetProtection algorithmName="SHA-512" hashValue="J2L2xZzZ3YcG5yQOtBnBSghHYjSDGS9EwS+8BQYG5ljAliZFOt1Vu+Z1mQHA/ZB3uliNuxIQ+8uAH3F+TE8Svw==" saltValue="SdyPDGVIJyVj/SNZs1Az/Q==" spinCount="100000" sheet="1" objects="1" scenarios="1"/>
  <mergeCells count="87">
    <mergeCell ref="B31:M31"/>
    <mergeCell ref="B66:M66"/>
    <mergeCell ref="B13:M13"/>
    <mergeCell ref="A24:M24"/>
    <mergeCell ref="B9:M9"/>
    <mergeCell ref="I19:K19"/>
    <mergeCell ref="I20:K20"/>
    <mergeCell ref="F20:H20"/>
    <mergeCell ref="C19:E19"/>
    <mergeCell ref="C20:E20"/>
    <mergeCell ref="A50:M50"/>
    <mergeCell ref="B53:M53"/>
    <mergeCell ref="A62:C62"/>
    <mergeCell ref="D62:I62"/>
    <mergeCell ref="A34:M34"/>
    <mergeCell ref="B29:M29"/>
    <mergeCell ref="B32:M32"/>
    <mergeCell ref="A2:M2"/>
    <mergeCell ref="B65:M65"/>
    <mergeCell ref="A4:M4"/>
    <mergeCell ref="A51:M51"/>
    <mergeCell ref="B35:M35"/>
    <mergeCell ref="A39:M39"/>
    <mergeCell ref="A37:M37"/>
    <mergeCell ref="B42:M42"/>
    <mergeCell ref="B43:M43"/>
    <mergeCell ref="B48:M48"/>
    <mergeCell ref="A3:M3"/>
    <mergeCell ref="B12:M12"/>
    <mergeCell ref="B14:M14"/>
    <mergeCell ref="A10:M10"/>
    <mergeCell ref="F19:H19"/>
    <mergeCell ref="B8:M8"/>
    <mergeCell ref="B7:M7"/>
    <mergeCell ref="B6:M6"/>
    <mergeCell ref="C15:K15"/>
    <mergeCell ref="F16:H16"/>
    <mergeCell ref="F18:H18"/>
    <mergeCell ref="I16:K16"/>
    <mergeCell ref="I18:K18"/>
    <mergeCell ref="I17:K17"/>
    <mergeCell ref="C16:E16"/>
    <mergeCell ref="C18:E18"/>
    <mergeCell ref="A41:M41"/>
    <mergeCell ref="B56:M56"/>
    <mergeCell ref="B55:G55"/>
    <mergeCell ref="A64:M64"/>
    <mergeCell ref="B45:M45"/>
    <mergeCell ref="A49:M49"/>
    <mergeCell ref="B54:M54"/>
    <mergeCell ref="B46:M46"/>
    <mergeCell ref="B47:M47"/>
    <mergeCell ref="A60:C60"/>
    <mergeCell ref="D60:I60"/>
    <mergeCell ref="B44:M44"/>
    <mergeCell ref="A57:M57"/>
    <mergeCell ref="B58:M58"/>
    <mergeCell ref="B59:M59"/>
    <mergeCell ref="A52:M52"/>
    <mergeCell ref="B90:N90"/>
    <mergeCell ref="B91:N91"/>
    <mergeCell ref="A92:M92"/>
    <mergeCell ref="B67:D67"/>
    <mergeCell ref="E67:M67"/>
    <mergeCell ref="A71:M71"/>
    <mergeCell ref="A86:M86"/>
    <mergeCell ref="B87:N87"/>
    <mergeCell ref="B88:N88"/>
    <mergeCell ref="B89:N89"/>
    <mergeCell ref="A69:M69"/>
    <mergeCell ref="A70:M70"/>
    <mergeCell ref="A5:M5"/>
    <mergeCell ref="A11:M11"/>
    <mergeCell ref="A23:M23"/>
    <mergeCell ref="A25:M25"/>
    <mergeCell ref="A40:M40"/>
    <mergeCell ref="A33:M33"/>
    <mergeCell ref="A27:M27"/>
    <mergeCell ref="B28:M28"/>
    <mergeCell ref="B36:M36"/>
    <mergeCell ref="A38:M38"/>
    <mergeCell ref="F17:H17"/>
    <mergeCell ref="C17:E17"/>
    <mergeCell ref="A22:M22"/>
    <mergeCell ref="C21:K21"/>
    <mergeCell ref="A26:M26"/>
    <mergeCell ref="B30:M30"/>
  </mergeCells>
  <hyperlinks>
    <hyperlink ref="B29" r:id="rId1" xr:uid="{00000000-0004-0000-0000-000002000000}"/>
    <hyperlink ref="B55" r:id="rId2" xr:uid="{C4AA25A2-4FC1-42F7-9711-8B8B875630AD}"/>
    <hyperlink ref="B55:G55" r:id="rId3" display="MTICPaintLab@JohnDeere.com" xr:uid="{4F2ABBFF-05BF-47D1-868A-76704B0C3218}"/>
    <hyperlink ref="E67" r:id="rId4" display="http://share.deere.com/teams/paintandcoatings/Pages/Supplier-Paint-Qualification-Process.aspx" xr:uid="{BF19B610-CD87-41DD-9A8C-72FB7E24BEE9}"/>
  </hyperlinks>
  <pageMargins left="0.25" right="0.25" top="1" bottom="0.75" header="0.3" footer="0.3"/>
  <pageSetup orientation="portrait" r:id="rId5"/>
  <headerFooter>
    <oddHeader>&amp;L&amp;G&amp;R&amp;G</oddHeader>
    <oddFooter>&amp;L&amp;F&amp;R&amp;A&amp;P of &amp;N</oddFooter>
  </headerFooter>
  <rowBreaks count="2" manualBreakCount="2">
    <brk id="33" max="13" man="1"/>
    <brk id="63" max="13" man="1"/>
  </rowBreaks>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CD882-53C3-4A53-9EE4-4706E9733316}">
  <dimension ref="A1:Z5456"/>
  <sheetViews>
    <sheetView zoomScaleNormal="100" workbookViewId="0">
      <selection activeCell="B75" sqref="B75:K76"/>
    </sheetView>
  </sheetViews>
  <sheetFormatPr defaultColWidth="8.85546875" defaultRowHeight="12.75" x14ac:dyDescent="0.2"/>
  <cols>
    <col min="1" max="1" width="2.85546875" style="120" customWidth="1"/>
    <col min="2" max="2" width="6.5703125" style="1" customWidth="1"/>
    <col min="3" max="3" width="7.5703125" style="1" customWidth="1"/>
    <col min="4" max="4" width="7.7109375" style="1" customWidth="1"/>
    <col min="5" max="5" width="20.5703125" style="1" customWidth="1"/>
    <col min="6" max="6" width="3.28515625" style="1" customWidth="1"/>
    <col min="7" max="8" width="6.5703125" style="1" customWidth="1"/>
    <col min="9" max="9" width="7.140625" style="1" customWidth="1"/>
    <col min="10" max="10" width="16.140625" style="1" customWidth="1"/>
    <col min="11" max="11" width="10.28515625" style="1" customWidth="1"/>
    <col min="12" max="12" width="3.140625" style="1" customWidth="1"/>
    <col min="13" max="13" width="22" style="1" hidden="1" customWidth="1"/>
    <col min="14" max="14" width="30.85546875" style="1" hidden="1" customWidth="1"/>
    <col min="15" max="15" width="9.140625" style="1" hidden="1" customWidth="1"/>
    <col min="16" max="16" width="23" style="1" hidden="1" customWidth="1"/>
    <col min="17" max="18" width="9.140625" style="1" hidden="1" customWidth="1"/>
    <col min="19" max="19" width="7" style="1" hidden="1" customWidth="1"/>
    <col min="20" max="21" width="8.85546875" style="1" hidden="1" customWidth="1"/>
    <col min="22" max="23" width="8.85546875" style="1"/>
    <col min="24" max="24" width="14.7109375" style="1" bestFit="1" customWidth="1"/>
    <col min="25" max="25" width="12.7109375" style="1" customWidth="1"/>
    <col min="26" max="16384" width="8.85546875" style="1"/>
  </cols>
  <sheetData>
    <row r="1" spans="1:21" ht="20.25" x14ac:dyDescent="0.3">
      <c r="A1" s="482" t="s">
        <v>248</v>
      </c>
      <c r="B1" s="482"/>
      <c r="C1" s="482"/>
      <c r="D1" s="482"/>
      <c r="E1" s="482"/>
      <c r="F1" s="482"/>
      <c r="G1" s="482"/>
      <c r="H1" s="482"/>
      <c r="I1" s="482"/>
      <c r="J1" s="482"/>
      <c r="K1" s="482"/>
      <c r="L1" s="482"/>
      <c r="M1" s="502" t="s">
        <v>311</v>
      </c>
      <c r="N1" s="502"/>
      <c r="O1" s="502"/>
      <c r="P1" s="502"/>
      <c r="Q1" s="502"/>
      <c r="R1" s="502"/>
      <c r="S1" s="502"/>
      <c r="T1" s="502"/>
      <c r="U1" s="502"/>
    </row>
    <row r="2" spans="1:21" ht="13.9" customHeight="1" x14ac:dyDescent="0.25">
      <c r="A2" s="483" t="s">
        <v>152</v>
      </c>
      <c r="B2" s="483"/>
      <c r="C2" s="483"/>
      <c r="D2" s="483"/>
      <c r="E2" s="483"/>
      <c r="F2" s="483"/>
      <c r="G2" s="483"/>
      <c r="H2" s="483"/>
      <c r="I2" s="483"/>
      <c r="J2" s="483"/>
      <c r="K2" s="483"/>
      <c r="L2" s="483"/>
      <c r="M2" s="484" t="s">
        <v>74</v>
      </c>
      <c r="N2" s="484"/>
      <c r="O2" s="484"/>
      <c r="P2" s="484"/>
      <c r="Q2" s="154"/>
      <c r="R2" s="154"/>
      <c r="S2" s="75"/>
      <c r="T2" s="75"/>
      <c r="U2" s="75"/>
    </row>
    <row r="3" spans="1:21" ht="10.9" customHeight="1" x14ac:dyDescent="0.2">
      <c r="A3" s="31"/>
      <c r="B3" s="485" t="s">
        <v>148</v>
      </c>
      <c r="C3" s="486"/>
      <c r="D3" s="487"/>
      <c r="E3" s="31"/>
      <c r="F3" s="31"/>
      <c r="G3" s="31"/>
      <c r="H3" s="31"/>
      <c r="I3" s="73"/>
      <c r="J3" s="31"/>
      <c r="K3" s="74" t="str">
        <f>'Form Instructions'!M1</f>
        <v>Revision Expiration: 30 January 2022</v>
      </c>
      <c r="L3" s="31"/>
      <c r="M3" s="75"/>
      <c r="N3" s="76" t="s">
        <v>97</v>
      </c>
      <c r="O3" s="75"/>
      <c r="P3" s="76" t="s">
        <v>309</v>
      </c>
      <c r="Q3" s="75"/>
      <c r="R3" s="80"/>
      <c r="S3" s="75"/>
      <c r="T3" s="75"/>
      <c r="U3" s="75"/>
    </row>
    <row r="4" spans="1:21" ht="10.9" customHeight="1" thickBot="1" x14ac:dyDescent="0.25">
      <c r="A4" s="31"/>
      <c r="B4" s="488" t="s">
        <v>149</v>
      </c>
      <c r="C4" s="489"/>
      <c r="D4" s="490"/>
      <c r="E4" s="78"/>
      <c r="F4" s="78"/>
      <c r="G4" s="78"/>
      <c r="H4" s="78"/>
      <c r="I4" s="79"/>
      <c r="J4" s="78"/>
      <c r="K4" s="78"/>
      <c r="L4" s="31"/>
      <c r="M4" s="75"/>
      <c r="N4" s="80" t="s">
        <v>126</v>
      </c>
      <c r="O4" s="75"/>
      <c r="P4" s="80" t="s">
        <v>127</v>
      </c>
      <c r="Q4" s="75"/>
      <c r="R4" s="80"/>
      <c r="S4" s="75"/>
      <c r="T4" s="75"/>
      <c r="U4" s="75"/>
    </row>
    <row r="5" spans="1:21" ht="12.75" customHeight="1" x14ac:dyDescent="0.2">
      <c r="A5" s="31"/>
      <c r="B5" s="81" t="s">
        <v>234</v>
      </c>
      <c r="C5" s="82"/>
      <c r="D5" s="82"/>
      <c r="E5" s="82"/>
      <c r="F5" s="82"/>
      <c r="G5" s="82"/>
      <c r="H5" s="82"/>
      <c r="I5" s="83" t="s">
        <v>0</v>
      </c>
      <c r="J5" s="84"/>
      <c r="K5" s="85"/>
      <c r="L5" s="31"/>
      <c r="M5" s="76" t="s">
        <v>77</v>
      </c>
      <c r="N5" s="80" t="s">
        <v>98</v>
      </c>
      <c r="O5" s="75"/>
      <c r="P5" s="80" t="s">
        <v>128</v>
      </c>
      <c r="Q5" s="75"/>
      <c r="R5" s="80"/>
      <c r="S5" s="75"/>
      <c r="T5" s="75"/>
      <c r="U5" s="75"/>
    </row>
    <row r="6" spans="1:21" ht="12.75" customHeight="1" x14ac:dyDescent="0.2">
      <c r="A6" s="31"/>
      <c r="B6" s="451" t="s">
        <v>200</v>
      </c>
      <c r="C6" s="347"/>
      <c r="D6" s="348"/>
      <c r="E6" s="474"/>
      <c r="F6" s="475"/>
      <c r="G6" s="475"/>
      <c r="H6" s="475"/>
      <c r="I6" s="475"/>
      <c r="J6" s="476"/>
      <c r="K6" s="86"/>
      <c r="L6" s="31"/>
      <c r="M6" s="80" t="s">
        <v>75</v>
      </c>
      <c r="N6" s="75"/>
      <c r="O6" s="75"/>
      <c r="P6" s="80" t="s">
        <v>129</v>
      </c>
      <c r="Q6" s="75"/>
      <c r="R6" s="80"/>
      <c r="S6" s="75"/>
      <c r="T6" s="75"/>
      <c r="U6" s="75"/>
    </row>
    <row r="7" spans="1:21" ht="12.75" customHeight="1" x14ac:dyDescent="0.2">
      <c r="A7" s="31"/>
      <c r="B7" s="451" t="s">
        <v>242</v>
      </c>
      <c r="C7" s="347"/>
      <c r="D7" s="348"/>
      <c r="E7" s="474"/>
      <c r="F7" s="475"/>
      <c r="G7" s="475"/>
      <c r="H7" s="475"/>
      <c r="I7" s="475"/>
      <c r="J7" s="476"/>
      <c r="K7" s="86"/>
      <c r="L7" s="31"/>
      <c r="M7" s="80" t="s">
        <v>57</v>
      </c>
      <c r="N7" s="76" t="s">
        <v>89</v>
      </c>
      <c r="O7" s="75"/>
      <c r="P7" s="75"/>
      <c r="Q7" s="75"/>
      <c r="R7" s="80"/>
      <c r="S7" s="75"/>
      <c r="T7" s="75"/>
      <c r="U7" s="75"/>
    </row>
    <row r="8" spans="1:21" ht="12.75" customHeight="1" x14ac:dyDescent="0.2">
      <c r="A8" s="31"/>
      <c r="B8" s="477" t="s">
        <v>235</v>
      </c>
      <c r="C8" s="478"/>
      <c r="D8" s="478"/>
      <c r="E8" s="479"/>
      <c r="F8" s="474"/>
      <c r="G8" s="480"/>
      <c r="H8" s="480"/>
      <c r="I8" s="481"/>
      <c r="J8" s="87"/>
      <c r="K8" s="86"/>
      <c r="L8" s="31"/>
      <c r="M8" s="80" t="s">
        <v>58</v>
      </c>
      <c r="N8" s="80" t="s">
        <v>316</v>
      </c>
      <c r="O8" s="75"/>
      <c r="P8" s="76" t="s">
        <v>230</v>
      </c>
      <c r="Q8" s="75"/>
      <c r="R8" s="80"/>
      <c r="S8" s="75"/>
      <c r="T8" s="75"/>
      <c r="U8" s="75"/>
    </row>
    <row r="9" spans="1:21" ht="12.75" customHeight="1" x14ac:dyDescent="0.2">
      <c r="A9" s="31"/>
      <c r="B9" s="491" t="s">
        <v>230</v>
      </c>
      <c r="C9" s="492"/>
      <c r="D9" s="493"/>
      <c r="E9" s="122" t="s">
        <v>371</v>
      </c>
      <c r="F9" s="494" t="s">
        <v>317</v>
      </c>
      <c r="G9" s="495"/>
      <c r="H9" s="495"/>
      <c r="I9" s="495"/>
      <c r="J9" s="495"/>
      <c r="K9" s="496"/>
      <c r="L9" s="31"/>
      <c r="M9" s="80" t="s">
        <v>276</v>
      </c>
      <c r="N9" s="80" t="s">
        <v>318</v>
      </c>
      <c r="O9" s="75"/>
      <c r="P9" s="75" t="s">
        <v>336</v>
      </c>
      <c r="Q9" s="75"/>
      <c r="R9" s="80"/>
      <c r="S9" s="75"/>
      <c r="T9" s="75"/>
      <c r="U9" s="75"/>
    </row>
    <row r="10" spans="1:21" ht="12.75" customHeight="1" x14ac:dyDescent="0.2">
      <c r="A10" s="31"/>
      <c r="B10" s="497" t="s">
        <v>319</v>
      </c>
      <c r="C10" s="498"/>
      <c r="D10" s="498"/>
      <c r="E10" s="498"/>
      <c r="F10" s="499"/>
      <c r="G10" s="499"/>
      <c r="H10" s="500" t="s">
        <v>337</v>
      </c>
      <c r="I10" s="500"/>
      <c r="J10" s="500"/>
      <c r="K10" s="501"/>
      <c r="L10" s="31"/>
      <c r="M10" s="80" t="s">
        <v>59</v>
      </c>
      <c r="N10" s="80" t="s">
        <v>111</v>
      </c>
      <c r="O10" s="75"/>
      <c r="P10" s="75" t="s">
        <v>335</v>
      </c>
      <c r="Q10" s="75"/>
      <c r="R10" s="80"/>
      <c r="S10" s="75"/>
      <c r="T10" s="75"/>
      <c r="U10" s="75"/>
    </row>
    <row r="11" spans="1:21" ht="12.75" customHeight="1" x14ac:dyDescent="0.2">
      <c r="A11" s="31"/>
      <c r="B11" s="89" t="s">
        <v>130</v>
      </c>
      <c r="C11" s="87"/>
      <c r="D11" s="87"/>
      <c r="E11" s="87"/>
      <c r="F11" s="87"/>
      <c r="G11" s="87"/>
      <c r="H11" s="87"/>
      <c r="I11" s="87"/>
      <c r="J11" s="87"/>
      <c r="K11" s="86"/>
      <c r="L11" s="31"/>
      <c r="M11" s="80" t="s">
        <v>76</v>
      </c>
      <c r="N11" s="80" t="s">
        <v>228</v>
      </c>
      <c r="O11" s="75"/>
      <c r="P11" s="80" t="s">
        <v>338</v>
      </c>
      <c r="Q11" s="75"/>
      <c r="R11" s="80"/>
      <c r="S11" s="75"/>
      <c r="T11" s="75"/>
      <c r="U11" s="75"/>
    </row>
    <row r="12" spans="1:21" ht="12.75" customHeight="1" thickBot="1" x14ac:dyDescent="0.25">
      <c r="A12" s="31"/>
      <c r="B12" s="466"/>
      <c r="C12" s="467"/>
      <c r="D12" s="468"/>
      <c r="E12" s="90"/>
      <c r="F12" s="469"/>
      <c r="G12" s="470"/>
      <c r="H12" s="470"/>
      <c r="I12" s="471"/>
      <c r="J12" s="472"/>
      <c r="K12" s="473"/>
      <c r="L12" s="31"/>
      <c r="M12" s="80" t="s">
        <v>132</v>
      </c>
      <c r="N12" s="80" t="s">
        <v>112</v>
      </c>
      <c r="O12" s="75"/>
      <c r="P12" s="80" t="s">
        <v>76</v>
      </c>
      <c r="Q12" s="75"/>
      <c r="R12" s="80"/>
      <c r="S12" s="75"/>
      <c r="T12" s="75"/>
      <c r="U12" s="75"/>
    </row>
    <row r="13" spans="1:21" ht="25.9" customHeight="1" thickBot="1" x14ac:dyDescent="0.25">
      <c r="A13" s="31"/>
      <c r="B13" s="464" t="s">
        <v>320</v>
      </c>
      <c r="C13" s="464"/>
      <c r="D13" s="464"/>
      <c r="E13" s="464"/>
      <c r="F13" s="464"/>
      <c r="G13" s="464"/>
      <c r="H13" s="464"/>
      <c r="I13" s="464"/>
      <c r="J13" s="464"/>
      <c r="K13" s="464"/>
      <c r="L13" s="31"/>
      <c r="M13" s="76" t="s">
        <v>78</v>
      </c>
      <c r="N13" s="80" t="s">
        <v>76</v>
      </c>
      <c r="O13" s="75"/>
      <c r="P13" s="75" t="s">
        <v>371</v>
      </c>
      <c r="Q13" s="75"/>
      <c r="R13" s="80"/>
      <c r="S13" s="75"/>
      <c r="T13" s="75"/>
      <c r="U13" s="75"/>
    </row>
    <row r="14" spans="1:21" ht="12.75" customHeight="1" x14ac:dyDescent="0.2">
      <c r="A14" s="31"/>
      <c r="B14" s="81" t="s">
        <v>233</v>
      </c>
      <c r="C14" s="82"/>
      <c r="D14" s="82"/>
      <c r="E14" s="82"/>
      <c r="F14" s="82"/>
      <c r="G14" s="83"/>
      <c r="H14" s="82"/>
      <c r="I14" s="82"/>
      <c r="J14" s="82"/>
      <c r="K14" s="85"/>
      <c r="L14" s="31"/>
      <c r="M14" s="80" t="s">
        <v>75</v>
      </c>
      <c r="N14" s="75"/>
      <c r="O14" s="75"/>
      <c r="P14" s="76" t="s">
        <v>321</v>
      </c>
      <c r="Q14" s="75"/>
      <c r="R14" s="80"/>
      <c r="S14" s="75"/>
      <c r="T14" s="75"/>
      <c r="U14" s="75"/>
    </row>
    <row r="15" spans="1:21" ht="13.5" customHeight="1" x14ac:dyDescent="0.2">
      <c r="A15" s="31"/>
      <c r="B15" s="451" t="s">
        <v>124</v>
      </c>
      <c r="C15" s="348"/>
      <c r="D15" s="460"/>
      <c r="E15" s="443"/>
      <c r="F15" s="87"/>
      <c r="G15" s="346" t="s">
        <v>322</v>
      </c>
      <c r="H15" s="347"/>
      <c r="I15" s="348"/>
      <c r="J15" s="461"/>
      <c r="K15" s="465"/>
      <c r="L15" s="31"/>
      <c r="M15" s="80" t="s">
        <v>57</v>
      </c>
      <c r="N15" s="76" t="s">
        <v>92</v>
      </c>
      <c r="O15" s="75"/>
      <c r="P15" s="80" t="s">
        <v>126</v>
      </c>
      <c r="Q15" s="75"/>
      <c r="R15" s="80"/>
      <c r="S15" s="75"/>
      <c r="T15" s="75"/>
      <c r="U15" s="75"/>
    </row>
    <row r="16" spans="1:21" ht="12.75" customHeight="1" x14ac:dyDescent="0.2">
      <c r="A16" s="31"/>
      <c r="B16" s="451" t="s">
        <v>61</v>
      </c>
      <c r="C16" s="348"/>
      <c r="D16" s="460"/>
      <c r="E16" s="443"/>
      <c r="F16" s="87"/>
      <c r="G16" s="346" t="s">
        <v>67</v>
      </c>
      <c r="H16" s="347"/>
      <c r="I16" s="348"/>
      <c r="J16" s="460"/>
      <c r="K16" s="459"/>
      <c r="L16" s="31"/>
      <c r="M16" s="80" t="s">
        <v>58</v>
      </c>
      <c r="N16" s="80" t="s">
        <v>100</v>
      </c>
      <c r="O16" s="75"/>
      <c r="P16" s="80" t="s">
        <v>98</v>
      </c>
      <c r="Q16" s="75"/>
      <c r="R16" s="80"/>
      <c r="S16" s="75"/>
      <c r="T16" s="75"/>
      <c r="U16" s="75"/>
    </row>
    <row r="17" spans="1:21" ht="12.75" customHeight="1" x14ac:dyDescent="0.2">
      <c r="A17" s="31"/>
      <c r="B17" s="451" t="s">
        <v>62</v>
      </c>
      <c r="C17" s="348"/>
      <c r="D17" s="460"/>
      <c r="E17" s="443"/>
      <c r="F17" s="87"/>
      <c r="G17" s="346" t="s">
        <v>65</v>
      </c>
      <c r="H17" s="347"/>
      <c r="I17" s="348"/>
      <c r="J17" s="461"/>
      <c r="K17" s="462"/>
      <c r="L17" s="31"/>
      <c r="M17" s="80" t="s">
        <v>276</v>
      </c>
      <c r="N17" s="80" t="s">
        <v>99</v>
      </c>
      <c r="O17" s="75"/>
      <c r="P17" s="80" t="s">
        <v>323</v>
      </c>
      <c r="Q17" s="75"/>
      <c r="R17" s="80"/>
      <c r="S17" s="75"/>
      <c r="T17" s="75"/>
      <c r="U17" s="75"/>
    </row>
    <row r="18" spans="1:21" ht="12.75" customHeight="1" x14ac:dyDescent="0.2">
      <c r="A18" s="31"/>
      <c r="B18" s="451" t="s">
        <v>63</v>
      </c>
      <c r="C18" s="348"/>
      <c r="D18" s="460"/>
      <c r="E18" s="443"/>
      <c r="F18" s="87"/>
      <c r="G18" s="381" t="s">
        <v>66</v>
      </c>
      <c r="H18" s="381"/>
      <c r="I18" s="381"/>
      <c r="J18" s="463"/>
      <c r="K18" s="459"/>
      <c r="L18" s="31"/>
      <c r="M18" s="80" t="s">
        <v>59</v>
      </c>
      <c r="N18" s="80" t="s">
        <v>246</v>
      </c>
      <c r="O18" s="75"/>
      <c r="P18" s="80"/>
      <c r="Q18" s="75"/>
      <c r="R18" s="80"/>
      <c r="S18" s="75"/>
      <c r="T18" s="75"/>
      <c r="U18" s="75"/>
    </row>
    <row r="19" spans="1:21" ht="12.75" customHeight="1" x14ac:dyDescent="0.2">
      <c r="A19" s="31"/>
      <c r="B19" s="451" t="s">
        <v>64</v>
      </c>
      <c r="C19" s="348"/>
      <c r="D19" s="452"/>
      <c r="E19" s="447"/>
      <c r="F19" s="87"/>
      <c r="G19" s="453" t="s">
        <v>134</v>
      </c>
      <c r="H19" s="454"/>
      <c r="I19" s="454"/>
      <c r="J19" s="455"/>
      <c r="K19" s="91"/>
      <c r="L19" s="31"/>
      <c r="M19" s="80" t="s">
        <v>76</v>
      </c>
      <c r="N19" s="80" t="s">
        <v>101</v>
      </c>
      <c r="O19" s="75"/>
      <c r="P19" s="75"/>
      <c r="Q19" s="75"/>
      <c r="R19" s="80"/>
      <c r="S19" s="75"/>
      <c r="T19" s="75"/>
      <c r="U19" s="75"/>
    </row>
    <row r="20" spans="1:21" ht="12.75" customHeight="1" thickBot="1" x14ac:dyDescent="0.25">
      <c r="A20" s="31"/>
      <c r="B20" s="456" t="s">
        <v>60</v>
      </c>
      <c r="C20" s="429"/>
      <c r="D20" s="457"/>
      <c r="E20" s="458"/>
      <c r="F20" s="78"/>
      <c r="G20" s="78"/>
      <c r="H20" s="78"/>
      <c r="I20" s="78"/>
      <c r="J20" s="78"/>
      <c r="K20" s="92"/>
      <c r="L20" s="31"/>
      <c r="M20" s="80" t="s">
        <v>131</v>
      </c>
      <c r="N20" s="80" t="s">
        <v>76</v>
      </c>
      <c r="O20" s="75"/>
      <c r="P20" s="75"/>
      <c r="Q20" s="75"/>
      <c r="R20" s="75"/>
      <c r="S20" s="75"/>
      <c r="T20" s="75"/>
      <c r="U20" s="75"/>
    </row>
    <row r="21" spans="1:21" ht="7.9" customHeight="1" thickBot="1" x14ac:dyDescent="0.25">
      <c r="A21" s="31"/>
      <c r="B21" s="31"/>
      <c r="C21" s="31"/>
      <c r="D21" s="31"/>
      <c r="E21" s="31"/>
      <c r="F21" s="31"/>
      <c r="G21" s="31"/>
      <c r="H21" s="31"/>
      <c r="I21" s="31"/>
      <c r="J21" s="31"/>
      <c r="K21" s="31"/>
      <c r="L21" s="31"/>
      <c r="M21" s="76" t="s">
        <v>70</v>
      </c>
      <c r="N21" s="75"/>
      <c r="O21" s="75"/>
      <c r="P21" s="75"/>
      <c r="Q21" s="75"/>
      <c r="R21" s="75"/>
      <c r="S21" s="75"/>
      <c r="T21" s="75"/>
      <c r="U21" s="75"/>
    </row>
    <row r="22" spans="1:21" ht="12.75" customHeight="1" x14ac:dyDescent="0.2">
      <c r="A22" s="31"/>
      <c r="B22" s="81" t="s">
        <v>133</v>
      </c>
      <c r="C22" s="82"/>
      <c r="D22" s="82"/>
      <c r="E22" s="82"/>
      <c r="F22" s="82"/>
      <c r="G22" s="82"/>
      <c r="H22" s="82"/>
      <c r="I22" s="82"/>
      <c r="J22" s="82"/>
      <c r="K22" s="85"/>
      <c r="L22" s="31"/>
      <c r="M22" s="80" t="s">
        <v>56</v>
      </c>
      <c r="N22" s="76" t="s">
        <v>93</v>
      </c>
      <c r="O22" s="75"/>
      <c r="P22" s="75"/>
      <c r="Q22" s="75"/>
      <c r="R22" s="75"/>
      <c r="S22" s="75"/>
      <c r="T22" s="75"/>
      <c r="U22" s="75"/>
    </row>
    <row r="23" spans="1:21" ht="13.5" customHeight="1" x14ac:dyDescent="0.2">
      <c r="A23" s="31"/>
      <c r="B23" s="380" t="s">
        <v>124</v>
      </c>
      <c r="C23" s="381"/>
      <c r="D23" s="442" t="str">
        <f>IF($K$19="Yes", (IF(D15="", "",D16)),"")</f>
        <v/>
      </c>
      <c r="E23" s="443"/>
      <c r="F23" s="87"/>
      <c r="G23" s="346" t="s">
        <v>67</v>
      </c>
      <c r="H23" s="347"/>
      <c r="I23" s="348"/>
      <c r="J23" s="442" t="str">
        <f>IF($K$19="Yes", (IF(J16="", "",J16)),"")</f>
        <v/>
      </c>
      <c r="K23" s="459"/>
      <c r="L23" s="31"/>
      <c r="M23" s="80" t="s">
        <v>79</v>
      </c>
      <c r="N23" s="80" t="s">
        <v>102</v>
      </c>
      <c r="O23" s="75"/>
      <c r="P23" s="75"/>
      <c r="Q23" s="75"/>
      <c r="R23" s="75"/>
      <c r="S23" s="75"/>
      <c r="T23" s="75"/>
      <c r="U23" s="75"/>
    </row>
    <row r="24" spans="1:21" ht="12.75" customHeight="1" x14ac:dyDescent="0.2">
      <c r="A24" s="31"/>
      <c r="B24" s="380" t="s">
        <v>61</v>
      </c>
      <c r="C24" s="381"/>
      <c r="D24" s="442" t="str">
        <f>IF($K$19="Yes", (IF(D16="", "",D16)),"")</f>
        <v/>
      </c>
      <c r="E24" s="443"/>
      <c r="F24" s="87"/>
      <c r="G24" s="346" t="s">
        <v>65</v>
      </c>
      <c r="H24" s="347"/>
      <c r="I24" s="348"/>
      <c r="J24" s="450" t="str">
        <f>IF($K$19="Yes", (IF(J17="", "",J17)),"")</f>
        <v/>
      </c>
      <c r="K24" s="445"/>
      <c r="L24" s="31"/>
      <c r="M24" s="80" t="s">
        <v>80</v>
      </c>
      <c r="N24" s="80" t="s">
        <v>103</v>
      </c>
      <c r="O24" s="75"/>
      <c r="P24" s="93">
        <v>36526</v>
      </c>
      <c r="Q24" s="75"/>
      <c r="R24" s="75"/>
      <c r="S24" s="75"/>
      <c r="T24" s="75"/>
      <c r="U24" s="75"/>
    </row>
    <row r="25" spans="1:21" ht="12.75" customHeight="1" x14ac:dyDescent="0.2">
      <c r="A25" s="31"/>
      <c r="B25" s="380" t="s">
        <v>62</v>
      </c>
      <c r="C25" s="381"/>
      <c r="D25" s="442" t="str">
        <f t="shared" ref="D25:D28" si="0">IF($K$19="Yes", (IF(D17="", "",D17)),"")</f>
        <v/>
      </c>
      <c r="E25" s="443"/>
      <c r="F25" s="87"/>
      <c r="G25" s="381" t="s">
        <v>66</v>
      </c>
      <c r="H25" s="381"/>
      <c r="I25" s="381"/>
      <c r="J25" s="450" t="str">
        <f>IF($K$19="Yes", (IF(J18="", "",J18)),"")</f>
        <v/>
      </c>
      <c r="K25" s="445"/>
      <c r="L25" s="31"/>
      <c r="M25" s="80" t="s">
        <v>81</v>
      </c>
      <c r="N25" s="80" t="s">
        <v>241</v>
      </c>
      <c r="O25" s="75"/>
      <c r="P25" s="93">
        <v>2958101</v>
      </c>
      <c r="Q25" s="75"/>
      <c r="R25" s="75"/>
      <c r="S25" s="75"/>
      <c r="T25" s="75"/>
      <c r="U25" s="75"/>
    </row>
    <row r="26" spans="1:21" ht="12.75" customHeight="1" x14ac:dyDescent="0.2">
      <c r="A26" s="31"/>
      <c r="B26" s="380" t="s">
        <v>63</v>
      </c>
      <c r="C26" s="381"/>
      <c r="D26" s="442" t="str">
        <f t="shared" si="0"/>
        <v/>
      </c>
      <c r="E26" s="443"/>
      <c r="F26" s="87"/>
      <c r="G26" s="381" t="s">
        <v>150</v>
      </c>
      <c r="H26" s="381"/>
      <c r="I26" s="381"/>
      <c r="J26" s="444"/>
      <c r="K26" s="445"/>
      <c r="L26" s="31"/>
      <c r="M26" s="80" t="s">
        <v>82</v>
      </c>
      <c r="N26" s="80" t="s">
        <v>324</v>
      </c>
      <c r="O26" s="75"/>
      <c r="P26" s="75"/>
      <c r="Q26" s="75"/>
      <c r="R26" s="75"/>
      <c r="S26" s="75"/>
      <c r="T26" s="75"/>
      <c r="U26" s="75"/>
    </row>
    <row r="27" spans="1:21" ht="12.75" customHeight="1" x14ac:dyDescent="0.2">
      <c r="A27" s="31"/>
      <c r="B27" s="380" t="s">
        <v>64</v>
      </c>
      <c r="C27" s="381"/>
      <c r="D27" s="446" t="str">
        <f t="shared" si="0"/>
        <v/>
      </c>
      <c r="E27" s="447"/>
      <c r="F27" s="87"/>
      <c r="G27" s="448" t="s">
        <v>153</v>
      </c>
      <c r="H27" s="449"/>
      <c r="I27" s="449"/>
      <c r="J27" s="449"/>
      <c r="K27" s="91"/>
      <c r="L27" s="31"/>
      <c r="M27" s="80"/>
      <c r="N27" s="80" t="s">
        <v>76</v>
      </c>
      <c r="O27" s="75"/>
      <c r="P27" s="75"/>
      <c r="Q27" s="75"/>
      <c r="R27" s="75"/>
      <c r="S27" s="75"/>
      <c r="T27" s="75"/>
      <c r="U27" s="75"/>
    </row>
    <row r="28" spans="1:21" ht="12.75" customHeight="1" x14ac:dyDescent="0.2">
      <c r="A28" s="31"/>
      <c r="B28" s="425" t="s">
        <v>60</v>
      </c>
      <c r="C28" s="426"/>
      <c r="D28" s="419" t="str">
        <f t="shared" si="0"/>
        <v/>
      </c>
      <c r="E28" s="435"/>
      <c r="F28" s="87"/>
      <c r="G28" s="400" t="s">
        <v>258</v>
      </c>
      <c r="H28" s="401"/>
      <c r="I28" s="401"/>
      <c r="J28" s="401"/>
      <c r="K28" s="436"/>
      <c r="L28" s="31"/>
      <c r="M28" s="76" t="s">
        <v>71</v>
      </c>
      <c r="N28" s="75"/>
      <c r="O28" s="75"/>
      <c r="P28" s="75"/>
      <c r="Q28" s="75"/>
      <c r="R28" s="75"/>
      <c r="S28" s="75"/>
      <c r="T28" s="75"/>
      <c r="U28" s="75"/>
    </row>
    <row r="29" spans="1:21" ht="24.75" customHeight="1" thickBot="1" x14ac:dyDescent="0.25">
      <c r="A29" s="31"/>
      <c r="B29" s="437"/>
      <c r="C29" s="438"/>
      <c r="D29" s="438"/>
      <c r="E29" s="438"/>
      <c r="F29" s="78"/>
      <c r="G29" s="439"/>
      <c r="H29" s="440"/>
      <c r="I29" s="440"/>
      <c r="J29" s="440"/>
      <c r="K29" s="441"/>
      <c r="L29" s="31"/>
      <c r="M29" s="80" t="s">
        <v>83</v>
      </c>
      <c r="N29" s="75"/>
      <c r="O29" s="75"/>
      <c r="P29" s="76" t="s">
        <v>314</v>
      </c>
      <c r="Q29" s="75"/>
      <c r="R29" s="75"/>
      <c r="S29" s="75"/>
      <c r="T29" s="75"/>
      <c r="U29" s="75"/>
    </row>
    <row r="30" spans="1:21" ht="7.9" customHeight="1" thickBot="1" x14ac:dyDescent="0.3">
      <c r="A30" s="31"/>
      <c r="B30" s="31"/>
      <c r="C30" s="31"/>
      <c r="D30" s="31"/>
      <c r="E30" s="31"/>
      <c r="F30" s="31"/>
      <c r="G30" s="31"/>
      <c r="H30" s="31"/>
      <c r="I30" s="31"/>
      <c r="J30" s="31"/>
      <c r="K30" s="31"/>
      <c r="L30" s="31"/>
      <c r="M30" s="80" t="s">
        <v>185</v>
      </c>
      <c r="N30" s="75"/>
      <c r="O30" s="75"/>
      <c r="P30" s="94" t="s">
        <v>162</v>
      </c>
      <c r="Q30" s="75"/>
      <c r="R30" s="75"/>
      <c r="S30" s="75"/>
      <c r="T30" s="75"/>
      <c r="U30" s="75"/>
    </row>
    <row r="31" spans="1:21" ht="12.75" customHeight="1" x14ac:dyDescent="0.25">
      <c r="A31" s="31"/>
      <c r="B31" s="81" t="s">
        <v>194</v>
      </c>
      <c r="C31" s="82"/>
      <c r="D31" s="82"/>
      <c r="E31" s="82"/>
      <c r="F31" s="82"/>
      <c r="G31" s="82"/>
      <c r="H31" s="82"/>
      <c r="I31" s="82"/>
      <c r="J31" s="82"/>
      <c r="K31" s="85"/>
      <c r="L31" s="31"/>
      <c r="M31" s="80" t="s">
        <v>84</v>
      </c>
      <c r="N31" s="76" t="s">
        <v>125</v>
      </c>
      <c r="O31" s="75"/>
      <c r="P31" s="95" t="s">
        <v>173</v>
      </c>
      <c r="Q31" s="75"/>
      <c r="R31" s="75"/>
      <c r="S31" s="75"/>
      <c r="T31" s="75"/>
      <c r="U31" s="75"/>
    </row>
    <row r="32" spans="1:21" ht="12.75" customHeight="1" x14ac:dyDescent="0.25">
      <c r="A32" s="31"/>
      <c r="B32" s="380" t="s">
        <v>68</v>
      </c>
      <c r="C32" s="381"/>
      <c r="D32" s="381"/>
      <c r="E32" s="88"/>
      <c r="F32" s="87"/>
      <c r="G32" s="400" t="s">
        <v>69</v>
      </c>
      <c r="H32" s="401"/>
      <c r="I32" s="402"/>
      <c r="J32" s="403"/>
      <c r="K32" s="404"/>
      <c r="L32" s="31"/>
      <c r="M32" s="80" t="s">
        <v>85</v>
      </c>
      <c r="N32" s="80" t="s">
        <v>112</v>
      </c>
      <c r="O32" s="75"/>
      <c r="P32" s="95" t="s">
        <v>169</v>
      </c>
      <c r="Q32" s="75"/>
      <c r="R32" s="75"/>
      <c r="S32" s="75"/>
      <c r="T32" s="75"/>
      <c r="U32" s="75"/>
    </row>
    <row r="33" spans="1:21" ht="12.75" customHeight="1" x14ac:dyDescent="0.25">
      <c r="A33" s="31"/>
      <c r="B33" s="380" t="s">
        <v>70</v>
      </c>
      <c r="C33" s="381"/>
      <c r="D33" s="381"/>
      <c r="E33" s="96"/>
      <c r="F33" s="87"/>
      <c r="G33" s="346" t="s">
        <v>71</v>
      </c>
      <c r="H33" s="347"/>
      <c r="I33" s="348"/>
      <c r="J33" s="424"/>
      <c r="K33" s="415"/>
      <c r="L33" s="31"/>
      <c r="M33" s="80" t="s">
        <v>86</v>
      </c>
      <c r="N33" s="75">
        <v>1</v>
      </c>
      <c r="O33" s="75"/>
      <c r="P33" s="95" t="s">
        <v>170</v>
      </c>
      <c r="Q33" s="75"/>
      <c r="R33" s="75"/>
      <c r="S33" s="75"/>
      <c r="T33" s="75"/>
      <c r="U33" s="75"/>
    </row>
    <row r="34" spans="1:21" ht="12.75" customHeight="1" x14ac:dyDescent="0.25">
      <c r="A34" s="31"/>
      <c r="B34" s="416" t="s">
        <v>202</v>
      </c>
      <c r="C34" s="417"/>
      <c r="D34" s="417"/>
      <c r="E34" s="97"/>
      <c r="F34" s="87"/>
      <c r="G34" s="381" t="s">
        <v>72</v>
      </c>
      <c r="H34" s="418"/>
      <c r="I34" s="418"/>
      <c r="J34" s="434"/>
      <c r="K34" s="420"/>
      <c r="L34" s="31"/>
      <c r="M34" s="80" t="s">
        <v>76</v>
      </c>
      <c r="N34" s="75">
        <v>2</v>
      </c>
      <c r="O34" s="75"/>
      <c r="P34" s="95" t="s">
        <v>171</v>
      </c>
      <c r="Q34" s="75"/>
      <c r="R34" s="75"/>
      <c r="S34" s="75"/>
      <c r="T34" s="75"/>
      <c r="U34" s="75"/>
    </row>
    <row r="35" spans="1:21" ht="12.75" customHeight="1" x14ac:dyDescent="0.25">
      <c r="A35" s="31"/>
      <c r="B35" s="425" t="s">
        <v>201</v>
      </c>
      <c r="C35" s="426"/>
      <c r="D35" s="426"/>
      <c r="E35" s="98"/>
      <c r="F35" s="87"/>
      <c r="G35" s="421" t="s">
        <v>69</v>
      </c>
      <c r="H35" s="421"/>
      <c r="I35" s="421"/>
      <c r="J35" s="422"/>
      <c r="K35" s="423"/>
      <c r="L35" s="31"/>
      <c r="M35" s="80"/>
      <c r="N35" s="75">
        <v>3</v>
      </c>
      <c r="O35" s="75"/>
      <c r="P35" s="95" t="s">
        <v>207</v>
      </c>
      <c r="Q35" s="75"/>
      <c r="R35" s="75"/>
      <c r="S35" s="75"/>
      <c r="T35" s="75"/>
      <c r="U35" s="75"/>
    </row>
    <row r="36" spans="1:21" ht="12.75" customHeight="1" thickBot="1" x14ac:dyDescent="0.3">
      <c r="A36" s="31"/>
      <c r="B36" s="388" t="s">
        <v>237</v>
      </c>
      <c r="C36" s="389"/>
      <c r="D36" s="389"/>
      <c r="E36" s="99"/>
      <c r="F36" s="100"/>
      <c r="G36" s="427" t="s">
        <v>240</v>
      </c>
      <c r="H36" s="428"/>
      <c r="I36" s="429"/>
      <c r="J36" s="101"/>
      <c r="K36" s="102" t="s">
        <v>238</v>
      </c>
      <c r="L36" s="31"/>
      <c r="M36" s="75"/>
      <c r="N36" s="75">
        <v>4</v>
      </c>
      <c r="O36" s="75"/>
      <c r="P36" s="95" t="s">
        <v>208</v>
      </c>
      <c r="Q36" s="75"/>
      <c r="R36" s="75"/>
      <c r="S36" s="75"/>
      <c r="T36" s="75"/>
      <c r="U36" s="75"/>
    </row>
    <row r="37" spans="1:21" ht="7.9" customHeight="1" thickBot="1" x14ac:dyDescent="0.3">
      <c r="A37" s="31"/>
      <c r="B37" s="31"/>
      <c r="C37" s="31"/>
      <c r="D37" s="31"/>
      <c r="E37" s="31"/>
      <c r="F37" s="31"/>
      <c r="G37" s="31"/>
      <c r="H37" s="31"/>
      <c r="I37" s="31"/>
      <c r="J37" s="31"/>
      <c r="K37" s="31"/>
      <c r="L37" s="31"/>
      <c r="M37" s="76" t="s">
        <v>94</v>
      </c>
      <c r="N37" s="75">
        <v>5</v>
      </c>
      <c r="O37" s="75"/>
      <c r="P37" s="95"/>
      <c r="Q37" s="75"/>
      <c r="R37" s="75"/>
      <c r="S37" s="75"/>
      <c r="T37" s="75"/>
      <c r="U37" s="75"/>
    </row>
    <row r="38" spans="1:21" ht="12.75" customHeight="1" x14ac:dyDescent="0.25">
      <c r="A38" s="31"/>
      <c r="B38" s="430" t="s">
        <v>236</v>
      </c>
      <c r="C38" s="431"/>
      <c r="D38" s="431"/>
      <c r="E38" s="432" t="s">
        <v>364</v>
      </c>
      <c r="F38" s="432"/>
      <c r="G38" s="432"/>
      <c r="H38" s="432"/>
      <c r="I38" s="432"/>
      <c r="J38" s="432"/>
      <c r="K38" s="433"/>
      <c r="L38" s="31"/>
      <c r="M38" s="80"/>
      <c r="N38" s="75">
        <v>6</v>
      </c>
      <c r="O38" s="75"/>
      <c r="P38" s="103" t="s">
        <v>315</v>
      </c>
      <c r="Q38" s="75"/>
      <c r="R38" s="75"/>
      <c r="S38" s="75"/>
      <c r="T38" s="75"/>
      <c r="U38" s="75"/>
    </row>
    <row r="39" spans="1:21" ht="12.75" customHeight="1" x14ac:dyDescent="0.25">
      <c r="A39" s="31"/>
      <c r="B39" s="380" t="s">
        <v>73</v>
      </c>
      <c r="C39" s="381"/>
      <c r="D39" s="381"/>
      <c r="E39" s="96"/>
      <c r="F39" s="87"/>
      <c r="G39" s="400" t="s">
        <v>69</v>
      </c>
      <c r="H39" s="401"/>
      <c r="I39" s="402"/>
      <c r="J39" s="403"/>
      <c r="K39" s="404"/>
      <c r="L39" s="31"/>
      <c r="M39" s="80" t="s">
        <v>104</v>
      </c>
      <c r="N39" s="75">
        <v>7</v>
      </c>
      <c r="O39" s="75"/>
      <c r="P39" s="94" t="s">
        <v>162</v>
      </c>
      <c r="Q39" s="75"/>
      <c r="R39" s="75"/>
      <c r="S39" s="75"/>
      <c r="T39" s="75"/>
      <c r="U39" s="75"/>
    </row>
    <row r="40" spans="1:21" ht="12.75" customHeight="1" x14ac:dyDescent="0.25">
      <c r="A40" s="31"/>
      <c r="B40" s="380" t="s">
        <v>70</v>
      </c>
      <c r="C40" s="381"/>
      <c r="D40" s="381"/>
      <c r="E40" s="96"/>
      <c r="F40" s="87"/>
      <c r="G40" s="381" t="s">
        <v>71</v>
      </c>
      <c r="H40" s="381"/>
      <c r="I40" s="381"/>
      <c r="J40" s="424"/>
      <c r="K40" s="415"/>
      <c r="L40" s="31"/>
      <c r="M40" s="80" t="s">
        <v>105</v>
      </c>
      <c r="N40" s="75">
        <v>8</v>
      </c>
      <c r="O40" s="75"/>
      <c r="P40" s="95" t="s">
        <v>164</v>
      </c>
      <c r="Q40" s="75"/>
      <c r="R40" s="75"/>
      <c r="S40" s="75"/>
      <c r="T40" s="75"/>
      <c r="U40" s="75"/>
    </row>
    <row r="41" spans="1:21" ht="12.75" customHeight="1" x14ac:dyDescent="0.25">
      <c r="A41" s="31"/>
      <c r="B41" s="416" t="s">
        <v>202</v>
      </c>
      <c r="C41" s="417"/>
      <c r="D41" s="417"/>
      <c r="E41" s="97"/>
      <c r="F41" s="87"/>
      <c r="G41" s="381" t="s">
        <v>72</v>
      </c>
      <c r="H41" s="418"/>
      <c r="I41" s="418"/>
      <c r="J41" s="419"/>
      <c r="K41" s="420"/>
      <c r="L41" s="31"/>
      <c r="M41" s="80" t="s">
        <v>110</v>
      </c>
      <c r="N41" s="75">
        <v>9</v>
      </c>
      <c r="O41" s="75"/>
      <c r="P41" s="95" t="s">
        <v>177</v>
      </c>
      <c r="Q41" s="75"/>
      <c r="R41" s="75"/>
      <c r="S41" s="75"/>
      <c r="T41" s="75"/>
      <c r="U41" s="75"/>
    </row>
    <row r="42" spans="1:21" ht="12.75" customHeight="1" x14ac:dyDescent="0.25">
      <c r="A42" s="31"/>
      <c r="B42" s="380" t="s">
        <v>201</v>
      </c>
      <c r="C42" s="381"/>
      <c r="D42" s="381"/>
      <c r="E42" s="104"/>
      <c r="F42" s="87"/>
      <c r="G42" s="421" t="s">
        <v>69</v>
      </c>
      <c r="H42" s="421"/>
      <c r="I42" s="421"/>
      <c r="J42" s="422"/>
      <c r="K42" s="423"/>
      <c r="L42" s="31"/>
      <c r="M42" s="80" t="s">
        <v>109</v>
      </c>
      <c r="N42" s="75">
        <v>10</v>
      </c>
      <c r="O42" s="75"/>
      <c r="P42" s="95" t="s">
        <v>165</v>
      </c>
      <c r="Q42" s="75"/>
      <c r="R42" s="75"/>
      <c r="S42" s="75"/>
      <c r="T42" s="75"/>
      <c r="U42" s="75"/>
    </row>
    <row r="43" spans="1:21" ht="12.75" customHeight="1" x14ac:dyDescent="0.25">
      <c r="A43" s="31"/>
      <c r="B43" s="380" t="s">
        <v>237</v>
      </c>
      <c r="C43" s="381"/>
      <c r="D43" s="381"/>
      <c r="E43" s="104"/>
      <c r="F43" s="105"/>
      <c r="G43" s="346" t="s">
        <v>240</v>
      </c>
      <c r="H43" s="347"/>
      <c r="I43" s="348"/>
      <c r="J43" s="104"/>
      <c r="K43" s="106" t="s">
        <v>238</v>
      </c>
      <c r="L43" s="31"/>
      <c r="M43" s="80" t="s">
        <v>76</v>
      </c>
      <c r="N43" s="75">
        <v>11</v>
      </c>
      <c r="O43" s="75"/>
      <c r="P43" s="95" t="s">
        <v>208</v>
      </c>
      <c r="Q43" s="75"/>
      <c r="R43" s="75"/>
      <c r="S43" s="75"/>
      <c r="T43" s="75"/>
      <c r="U43" s="75"/>
    </row>
    <row r="44" spans="1:21" ht="12.75" customHeight="1" x14ac:dyDescent="0.25">
      <c r="A44" s="31"/>
      <c r="B44" s="408" t="s">
        <v>325</v>
      </c>
      <c r="C44" s="409"/>
      <c r="D44" s="409"/>
      <c r="E44" s="409"/>
      <c r="F44" s="409"/>
      <c r="G44" s="409"/>
      <c r="H44" s="410"/>
      <c r="I44" s="410"/>
      <c r="J44" s="410"/>
      <c r="K44" s="411"/>
      <c r="L44" s="31"/>
      <c r="M44" s="75"/>
      <c r="N44" s="75">
        <v>12</v>
      </c>
      <c r="O44" s="75"/>
      <c r="P44" s="95"/>
      <c r="Q44" s="75"/>
      <c r="R44" s="75"/>
      <c r="S44" s="75"/>
      <c r="T44" s="75"/>
      <c r="U44" s="75"/>
    </row>
    <row r="45" spans="1:21" ht="12.75" customHeight="1" thickBot="1" x14ac:dyDescent="0.3">
      <c r="A45" s="31"/>
      <c r="B45" s="412" t="s">
        <v>342</v>
      </c>
      <c r="C45" s="413"/>
      <c r="D45" s="413"/>
      <c r="E45" s="413"/>
      <c r="F45" s="413"/>
      <c r="G45" s="413"/>
      <c r="H45" s="413"/>
      <c r="I45" s="413"/>
      <c r="J45" s="413"/>
      <c r="K45" s="414"/>
      <c r="L45" s="31"/>
      <c r="M45" s="76" t="s">
        <v>1</v>
      </c>
      <c r="N45" s="75">
        <v>13</v>
      </c>
      <c r="O45" s="75"/>
      <c r="P45" s="75"/>
      <c r="Q45" s="75"/>
      <c r="R45" s="95"/>
      <c r="S45" s="75"/>
      <c r="T45" s="75"/>
      <c r="U45" s="75"/>
    </row>
    <row r="46" spans="1:21" ht="7.9" customHeight="1" thickBot="1" x14ac:dyDescent="0.25">
      <c r="A46" s="31"/>
      <c r="B46" s="31"/>
      <c r="C46" s="31"/>
      <c r="D46" s="31"/>
      <c r="E46" s="31"/>
      <c r="F46" s="31"/>
      <c r="G46" s="31"/>
      <c r="H46" s="31"/>
      <c r="I46" s="31"/>
      <c r="J46" s="31"/>
      <c r="K46" s="31"/>
      <c r="L46" s="31"/>
      <c r="M46" s="80" t="s">
        <v>108</v>
      </c>
      <c r="N46" s="75">
        <v>14</v>
      </c>
      <c r="O46" s="75"/>
      <c r="P46" s="75"/>
      <c r="Q46" s="75"/>
      <c r="R46" s="75"/>
      <c r="S46" s="75"/>
      <c r="T46" s="75"/>
      <c r="U46" s="75"/>
    </row>
    <row r="47" spans="1:21" ht="12.75" customHeight="1" x14ac:dyDescent="0.2">
      <c r="A47" s="31"/>
      <c r="B47" s="81" t="s">
        <v>87</v>
      </c>
      <c r="C47" s="82"/>
      <c r="D47" s="82"/>
      <c r="E47" s="82"/>
      <c r="F47" s="82"/>
      <c r="G47" s="82"/>
      <c r="H47" s="82"/>
      <c r="I47" s="82"/>
      <c r="J47" s="82"/>
      <c r="K47" s="85"/>
      <c r="L47" s="31"/>
      <c r="M47" s="80" t="s">
        <v>107</v>
      </c>
      <c r="N47" s="75">
        <v>15</v>
      </c>
      <c r="O47" s="75"/>
      <c r="P47" s="76" t="s">
        <v>326</v>
      </c>
      <c r="Q47" s="75"/>
      <c r="R47" s="75"/>
      <c r="S47" s="75"/>
      <c r="T47" s="75"/>
      <c r="U47" s="75"/>
    </row>
    <row r="48" spans="1:21" ht="13.5" customHeight="1" x14ac:dyDescent="0.2">
      <c r="A48" s="31"/>
      <c r="B48" s="380" t="s">
        <v>88</v>
      </c>
      <c r="C48" s="381"/>
      <c r="D48" s="381"/>
      <c r="E48" s="104"/>
      <c r="F48" s="87"/>
      <c r="G48" s="346" t="s">
        <v>95</v>
      </c>
      <c r="H48" s="347"/>
      <c r="I48" s="348"/>
      <c r="J48" s="382"/>
      <c r="K48" s="415"/>
      <c r="L48" s="31"/>
      <c r="M48" s="80" t="s">
        <v>106</v>
      </c>
      <c r="N48" s="75">
        <v>16</v>
      </c>
      <c r="O48" s="75"/>
      <c r="P48" s="75" t="str">
        <f>'Results Table2'!B30</f>
        <v>X1: Wet Adhesion</v>
      </c>
      <c r="Q48" s="75"/>
      <c r="R48" s="75"/>
      <c r="S48" s="75"/>
      <c r="T48" s="75"/>
      <c r="U48" s="75"/>
    </row>
    <row r="49" spans="1:26" ht="12.75" customHeight="1" x14ac:dyDescent="0.2">
      <c r="A49" s="31"/>
      <c r="B49" s="380" t="s">
        <v>89</v>
      </c>
      <c r="C49" s="381"/>
      <c r="D49" s="381"/>
      <c r="E49" s="104"/>
      <c r="F49" s="87"/>
      <c r="G49" s="400" t="s">
        <v>69</v>
      </c>
      <c r="H49" s="401"/>
      <c r="I49" s="402"/>
      <c r="J49" s="403"/>
      <c r="K49" s="404"/>
      <c r="L49" s="31"/>
      <c r="M49" s="80" t="s">
        <v>110</v>
      </c>
      <c r="N49" s="75">
        <v>17</v>
      </c>
      <c r="O49" s="75"/>
      <c r="P49" s="75" t="str">
        <f>'Results Table2'!B31</f>
        <v>X2: Chip Resistance</v>
      </c>
      <c r="Q49" s="75"/>
      <c r="R49" s="75"/>
      <c r="S49" s="75"/>
      <c r="T49" s="75"/>
      <c r="U49" s="75"/>
    </row>
    <row r="50" spans="1:26" ht="12.75" customHeight="1" x14ac:dyDescent="0.2">
      <c r="A50" s="31"/>
      <c r="B50" s="380" t="s">
        <v>90</v>
      </c>
      <c r="C50" s="381"/>
      <c r="D50" s="381"/>
      <c r="E50" s="104"/>
      <c r="F50" s="87"/>
      <c r="G50" s="400" t="s">
        <v>96</v>
      </c>
      <c r="H50" s="401"/>
      <c r="I50" s="402"/>
      <c r="J50" s="403"/>
      <c r="K50" s="404"/>
      <c r="L50" s="31"/>
      <c r="M50" s="80" t="s">
        <v>76</v>
      </c>
      <c r="N50" s="75">
        <v>18</v>
      </c>
      <c r="O50" s="75"/>
      <c r="P50" s="75" t="str">
        <f>'Results Table2'!B32</f>
        <v>X3: Immersion Primer</v>
      </c>
      <c r="Q50" s="75"/>
      <c r="R50" s="75"/>
      <c r="S50" s="75"/>
      <c r="T50" s="75"/>
      <c r="U50" s="75"/>
    </row>
    <row r="51" spans="1:26" ht="12.75" customHeight="1" x14ac:dyDescent="0.2">
      <c r="A51" s="31"/>
      <c r="B51" s="380" t="s">
        <v>91</v>
      </c>
      <c r="C51" s="381"/>
      <c r="D51" s="381"/>
      <c r="E51" s="104"/>
      <c r="F51" s="87"/>
      <c r="G51" s="87"/>
      <c r="H51" s="87"/>
      <c r="I51" s="87"/>
      <c r="J51" s="39"/>
      <c r="K51" s="107"/>
      <c r="L51" s="31"/>
      <c r="M51" s="80"/>
      <c r="N51" s="75"/>
      <c r="O51" s="75"/>
      <c r="P51" s="75" t="str">
        <f>'Results Table2'!B33</f>
        <v>X4: Machinability</v>
      </c>
      <c r="Q51" s="75"/>
      <c r="R51" s="75"/>
      <c r="S51" s="75"/>
      <c r="T51" s="75"/>
      <c r="U51" s="75"/>
    </row>
    <row r="52" spans="1:26" ht="12.75" customHeight="1" x14ac:dyDescent="0.2">
      <c r="A52" s="31"/>
      <c r="B52" s="380" t="s">
        <v>92</v>
      </c>
      <c r="C52" s="381"/>
      <c r="D52" s="381"/>
      <c r="E52" s="97"/>
      <c r="F52" s="87"/>
      <c r="G52" s="400" t="s">
        <v>69</v>
      </c>
      <c r="H52" s="401"/>
      <c r="I52" s="402"/>
      <c r="J52" s="403"/>
      <c r="K52" s="404"/>
      <c r="L52" s="31"/>
      <c r="M52" s="75"/>
      <c r="N52" s="75"/>
      <c r="O52" s="75"/>
      <c r="P52" s="75" t="str">
        <f>'Results Table2'!B34</f>
        <v>X5: Superior Weathering</v>
      </c>
      <c r="Q52" s="75"/>
      <c r="R52" s="75"/>
      <c r="S52" s="75"/>
      <c r="T52" s="75"/>
      <c r="U52" s="75"/>
    </row>
    <row r="53" spans="1:26" ht="12.75" customHeight="1" x14ac:dyDescent="0.2">
      <c r="A53" s="31"/>
      <c r="B53" s="380" t="s">
        <v>93</v>
      </c>
      <c r="C53" s="381"/>
      <c r="D53" s="381"/>
      <c r="E53" s="97"/>
      <c r="F53" s="87"/>
      <c r="G53" s="400" t="s">
        <v>69</v>
      </c>
      <c r="H53" s="401"/>
      <c r="I53" s="402"/>
      <c r="J53" s="403"/>
      <c r="K53" s="404"/>
      <c r="L53" s="31"/>
      <c r="M53" s="75"/>
      <c r="N53" s="76" t="s">
        <v>113</v>
      </c>
      <c r="O53" s="75"/>
      <c r="P53" s="80" t="s">
        <v>327</v>
      </c>
      <c r="Q53" s="75"/>
      <c r="R53" s="75"/>
      <c r="S53" s="75"/>
      <c r="T53" s="75"/>
      <c r="U53" s="75"/>
    </row>
    <row r="54" spans="1:26" ht="12.75" customHeight="1" x14ac:dyDescent="0.25">
      <c r="A54" s="31"/>
      <c r="B54" s="380" t="s">
        <v>94</v>
      </c>
      <c r="C54" s="381"/>
      <c r="D54" s="381"/>
      <c r="E54" s="97"/>
      <c r="F54" s="87"/>
      <c r="G54" s="400" t="s">
        <v>69</v>
      </c>
      <c r="H54" s="401"/>
      <c r="I54" s="402"/>
      <c r="J54" s="403"/>
      <c r="K54" s="404"/>
      <c r="L54" s="31"/>
      <c r="M54" s="109" t="s">
        <v>308</v>
      </c>
      <c r="N54" s="108"/>
      <c r="O54" s="75"/>
      <c r="P54" s="75"/>
      <c r="Q54" s="75"/>
      <c r="R54" s="75"/>
      <c r="S54" s="75"/>
      <c r="T54" s="75"/>
      <c r="U54" s="75"/>
    </row>
    <row r="55" spans="1:26" ht="12.75" customHeight="1" thickBot="1" x14ac:dyDescent="0.3">
      <c r="A55" s="31"/>
      <c r="B55" s="388" t="s">
        <v>1</v>
      </c>
      <c r="C55" s="389"/>
      <c r="D55" s="389"/>
      <c r="E55" s="101"/>
      <c r="F55" s="78"/>
      <c r="G55" s="405" t="s">
        <v>69</v>
      </c>
      <c r="H55" s="406"/>
      <c r="I55" s="407"/>
      <c r="J55" s="391"/>
      <c r="K55" s="392"/>
      <c r="L55" s="31"/>
      <c r="M55" s="80" t="s">
        <v>135</v>
      </c>
      <c r="N55" s="108" t="s">
        <v>114</v>
      </c>
      <c r="O55" s="75"/>
      <c r="P55" s="75"/>
      <c r="Q55" s="75"/>
      <c r="R55" s="75"/>
      <c r="S55" s="75"/>
      <c r="T55" s="75"/>
      <c r="U55" s="75"/>
    </row>
    <row r="56" spans="1:26" ht="12" customHeight="1" thickBot="1" x14ac:dyDescent="0.3">
      <c r="A56" s="31"/>
      <c r="B56" s="31"/>
      <c r="C56" s="31"/>
      <c r="D56" s="31"/>
      <c r="E56" s="31"/>
      <c r="F56" s="31"/>
      <c r="G56" s="31"/>
      <c r="H56" s="31"/>
      <c r="I56" s="31"/>
      <c r="J56" s="31"/>
      <c r="K56" s="31"/>
      <c r="L56" s="31"/>
      <c r="M56" s="80" t="s">
        <v>144</v>
      </c>
      <c r="N56" s="108" t="s">
        <v>117</v>
      </c>
      <c r="O56" s="75"/>
      <c r="P56" s="76"/>
      <c r="Q56" s="75"/>
      <c r="R56" s="75"/>
      <c r="S56" s="75"/>
      <c r="T56" s="75"/>
      <c r="U56" s="75"/>
    </row>
    <row r="57" spans="1:26" ht="14.1" customHeight="1" thickBot="1" x14ac:dyDescent="0.3">
      <c r="A57" s="31"/>
      <c r="B57" s="393" t="s">
        <v>151</v>
      </c>
      <c r="C57" s="394"/>
      <c r="D57" s="394"/>
      <c r="E57" s="394"/>
      <c r="F57" s="394"/>
      <c r="G57" s="394"/>
      <c r="H57" s="394"/>
      <c r="I57" s="394"/>
      <c r="J57" s="394"/>
      <c r="K57" s="395"/>
      <c r="L57" s="31"/>
      <c r="M57" s="80" t="s">
        <v>145</v>
      </c>
      <c r="N57" s="108" t="s">
        <v>120</v>
      </c>
      <c r="O57" s="75"/>
      <c r="P57" s="76" t="s">
        <v>304</v>
      </c>
      <c r="Q57" s="75"/>
      <c r="R57" s="75"/>
      <c r="S57" s="75"/>
      <c r="T57" s="75"/>
      <c r="U57" s="75"/>
    </row>
    <row r="58" spans="1:26" ht="15.95" customHeight="1" x14ac:dyDescent="0.25">
      <c r="A58" s="31"/>
      <c r="B58" s="110" t="s">
        <v>136</v>
      </c>
      <c r="C58" s="111"/>
      <c r="D58" s="111"/>
      <c r="E58" s="111"/>
      <c r="F58" s="111"/>
      <c r="G58" s="111"/>
      <c r="H58" s="111"/>
      <c r="I58" s="111"/>
      <c r="J58" s="111"/>
      <c r="K58" s="112"/>
      <c r="L58" s="31"/>
      <c r="M58" s="80" t="s">
        <v>146</v>
      </c>
      <c r="N58" s="108" t="s">
        <v>122</v>
      </c>
      <c r="O58" s="75"/>
      <c r="P58" s="80" t="s">
        <v>366</v>
      </c>
      <c r="Q58" s="75"/>
      <c r="R58" s="75"/>
      <c r="S58" s="75"/>
      <c r="T58" s="75"/>
      <c r="U58" s="75"/>
    </row>
    <row r="59" spans="1:26" ht="15.95" customHeight="1" x14ac:dyDescent="0.25">
      <c r="A59" s="31"/>
      <c r="B59" s="396" t="s">
        <v>154</v>
      </c>
      <c r="C59" s="397"/>
      <c r="D59" s="397"/>
      <c r="E59" s="113"/>
      <c r="F59" s="87"/>
      <c r="G59" s="397" t="s">
        <v>2</v>
      </c>
      <c r="H59" s="397"/>
      <c r="I59" s="397"/>
      <c r="J59" s="398"/>
      <c r="K59" s="399"/>
      <c r="L59" s="31"/>
      <c r="M59" s="80" t="s">
        <v>147</v>
      </c>
      <c r="N59" s="108" t="s">
        <v>121</v>
      </c>
      <c r="O59" s="75"/>
      <c r="P59" s="80" t="s">
        <v>305</v>
      </c>
      <c r="Q59" s="75"/>
      <c r="R59" s="75"/>
      <c r="S59" s="75"/>
      <c r="T59" s="75"/>
      <c r="U59" s="75"/>
    </row>
    <row r="60" spans="1:26" ht="12.6" customHeight="1" x14ac:dyDescent="0.25">
      <c r="A60" s="31"/>
      <c r="B60" s="380" t="s">
        <v>137</v>
      </c>
      <c r="C60" s="381"/>
      <c r="D60" s="378" t="s">
        <v>135</v>
      </c>
      <c r="E60" s="378"/>
      <c r="F60" s="87"/>
      <c r="G60" s="383" t="s">
        <v>69</v>
      </c>
      <c r="H60" s="384"/>
      <c r="I60" s="385"/>
      <c r="J60" s="386"/>
      <c r="K60" s="387"/>
      <c r="L60" s="31"/>
      <c r="M60" s="80"/>
      <c r="N60" s="108" t="s">
        <v>123</v>
      </c>
      <c r="O60" s="75"/>
      <c r="P60" s="80" t="s">
        <v>306</v>
      </c>
      <c r="Q60" s="75"/>
      <c r="R60" s="75"/>
      <c r="S60" s="75"/>
      <c r="T60" s="75"/>
      <c r="U60" s="75"/>
    </row>
    <row r="61" spans="1:26" ht="12.75" customHeight="1" x14ac:dyDescent="0.25">
      <c r="A61" s="31"/>
      <c r="B61" s="380" t="s">
        <v>138</v>
      </c>
      <c r="C61" s="381"/>
      <c r="D61" s="382" t="s">
        <v>140</v>
      </c>
      <c r="E61" s="382"/>
      <c r="F61" s="87"/>
      <c r="G61" s="383" t="s">
        <v>69</v>
      </c>
      <c r="H61" s="384"/>
      <c r="I61" s="385"/>
      <c r="J61" s="386"/>
      <c r="K61" s="387"/>
      <c r="L61" s="31"/>
      <c r="M61" s="75"/>
      <c r="N61" s="108" t="s">
        <v>115</v>
      </c>
      <c r="O61" s="75"/>
      <c r="P61" s="80"/>
      <c r="Q61" s="75"/>
      <c r="R61" s="75"/>
      <c r="S61" s="75"/>
      <c r="T61" s="75"/>
      <c r="U61" s="75"/>
    </row>
    <row r="62" spans="1:26" ht="12.75" customHeight="1" thickBot="1" x14ac:dyDescent="0.3">
      <c r="A62" s="31"/>
      <c r="B62" s="388" t="s">
        <v>139</v>
      </c>
      <c r="C62" s="389"/>
      <c r="D62" s="390" t="s">
        <v>140</v>
      </c>
      <c r="E62" s="390"/>
      <c r="F62" s="78"/>
      <c r="G62" s="383" t="s">
        <v>69</v>
      </c>
      <c r="H62" s="384"/>
      <c r="I62" s="385"/>
      <c r="J62" s="391"/>
      <c r="K62" s="392"/>
      <c r="L62" s="31"/>
      <c r="M62" s="76" t="s">
        <v>313</v>
      </c>
      <c r="N62" s="108" t="s">
        <v>116</v>
      </c>
      <c r="O62" s="75"/>
      <c r="P62" s="75"/>
      <c r="Q62" s="75"/>
      <c r="R62" s="75"/>
      <c r="S62" s="75"/>
      <c r="T62" s="75"/>
      <c r="U62" s="75"/>
    </row>
    <row r="63" spans="1:26" ht="12.75" customHeight="1" x14ac:dyDescent="0.25">
      <c r="A63" s="31"/>
      <c r="B63" s="373" t="s">
        <v>155</v>
      </c>
      <c r="C63" s="374"/>
      <c r="D63" s="374"/>
      <c r="E63" s="374"/>
      <c r="F63" s="374"/>
      <c r="G63" s="374"/>
      <c r="H63" s="374"/>
      <c r="I63" s="374"/>
      <c r="J63" s="374"/>
      <c r="K63" s="375"/>
      <c r="L63" s="31"/>
      <c r="M63" s="80" t="s">
        <v>135</v>
      </c>
      <c r="N63" s="108" t="s">
        <v>118</v>
      </c>
      <c r="O63" s="75"/>
      <c r="P63" s="75"/>
      <c r="Q63" s="75"/>
      <c r="R63" s="75"/>
      <c r="S63" s="75"/>
      <c r="T63" s="75"/>
      <c r="U63" s="75"/>
    </row>
    <row r="64" spans="1:26" ht="13.5" customHeight="1" x14ac:dyDescent="0.25">
      <c r="A64" s="31"/>
      <c r="B64" s="376" t="s">
        <v>141</v>
      </c>
      <c r="C64" s="377"/>
      <c r="D64" s="378"/>
      <c r="E64" s="379"/>
      <c r="F64" s="87"/>
      <c r="G64" s="339" t="s">
        <v>2</v>
      </c>
      <c r="H64" s="340"/>
      <c r="I64" s="341"/>
      <c r="J64" s="342"/>
      <c r="K64" s="343"/>
      <c r="L64" s="31"/>
      <c r="M64" s="80" t="s">
        <v>76</v>
      </c>
      <c r="N64" s="108" t="s">
        <v>119</v>
      </c>
      <c r="O64" s="153" t="s">
        <v>352</v>
      </c>
      <c r="P64" s="153"/>
      <c r="Q64" s="75"/>
      <c r="R64" s="75"/>
      <c r="S64" s="75"/>
      <c r="T64" s="75"/>
      <c r="U64" s="75"/>
      <c r="X64" s="77"/>
      <c r="Y64" s="77"/>
      <c r="Z64" s="77"/>
    </row>
    <row r="65" spans="1:21" ht="12.75" customHeight="1" x14ac:dyDescent="0.25">
      <c r="A65" s="31"/>
      <c r="B65" s="344"/>
      <c r="C65" s="345"/>
      <c r="D65" s="345"/>
      <c r="E65" s="345"/>
      <c r="F65" s="114"/>
      <c r="G65" s="369"/>
      <c r="H65" s="345"/>
      <c r="I65" s="370"/>
      <c r="J65" s="371"/>
      <c r="K65" s="372"/>
      <c r="L65" s="31"/>
      <c r="M65" s="80"/>
      <c r="N65" s="108" t="s">
        <v>272</v>
      </c>
      <c r="O65" s="123" t="s">
        <v>353</v>
      </c>
      <c r="P65" s="123" t="s">
        <v>361</v>
      </c>
      <c r="Q65" s="75"/>
      <c r="R65" s="75"/>
      <c r="S65" s="75"/>
      <c r="T65" s="75"/>
      <c r="U65" s="75"/>
    </row>
    <row r="66" spans="1:21" ht="12.75" customHeight="1" x14ac:dyDescent="0.2">
      <c r="A66" s="31"/>
      <c r="B66" s="336" t="s">
        <v>142</v>
      </c>
      <c r="C66" s="337"/>
      <c r="D66" s="365"/>
      <c r="E66" s="338"/>
      <c r="F66" s="115"/>
      <c r="G66" s="366" t="s">
        <v>2</v>
      </c>
      <c r="H66" s="367"/>
      <c r="I66" s="368"/>
      <c r="J66" s="342"/>
      <c r="K66" s="343"/>
      <c r="L66" s="31"/>
      <c r="M66" s="80" t="s">
        <v>140</v>
      </c>
      <c r="N66" s="75" t="s">
        <v>273</v>
      </c>
      <c r="O66" s="123" t="s">
        <v>354</v>
      </c>
      <c r="P66" s="123" t="s">
        <v>362</v>
      </c>
      <c r="Q66" s="75"/>
      <c r="R66" s="75"/>
      <c r="S66" s="75"/>
      <c r="T66" s="75"/>
      <c r="U66" s="75"/>
    </row>
    <row r="67" spans="1:21" ht="12.75" customHeight="1" x14ac:dyDescent="0.25">
      <c r="A67" s="31"/>
      <c r="B67" s="344"/>
      <c r="C67" s="345"/>
      <c r="D67" s="345"/>
      <c r="E67" s="345"/>
      <c r="F67" s="87"/>
      <c r="G67" s="369"/>
      <c r="H67" s="345"/>
      <c r="I67" s="370"/>
      <c r="J67" s="371"/>
      <c r="K67" s="372"/>
      <c r="L67" s="31"/>
      <c r="M67" s="80" t="s">
        <v>76</v>
      </c>
      <c r="N67" s="108" t="s">
        <v>274</v>
      </c>
      <c r="O67" s="123" t="s">
        <v>355</v>
      </c>
      <c r="P67" s="123" t="s">
        <v>363</v>
      </c>
      <c r="Q67" s="75"/>
      <c r="R67" s="75"/>
      <c r="S67" s="75"/>
      <c r="T67" s="75"/>
      <c r="U67" s="75"/>
    </row>
    <row r="68" spans="1:21" ht="12.75" customHeight="1" x14ac:dyDescent="0.25">
      <c r="A68" s="31"/>
      <c r="B68" s="336" t="s">
        <v>143</v>
      </c>
      <c r="C68" s="337"/>
      <c r="D68" s="338"/>
      <c r="E68" s="338"/>
      <c r="F68" s="115"/>
      <c r="G68" s="339" t="s">
        <v>2</v>
      </c>
      <c r="H68" s="340"/>
      <c r="I68" s="341"/>
      <c r="J68" s="342"/>
      <c r="K68" s="343"/>
      <c r="L68" s="31"/>
      <c r="M68" s="80"/>
      <c r="N68" s="108" t="s">
        <v>76</v>
      </c>
      <c r="O68" s="123" t="s">
        <v>356</v>
      </c>
      <c r="P68" s="123"/>
      <c r="Q68" s="75"/>
      <c r="R68" s="75"/>
      <c r="S68" s="75"/>
      <c r="T68" s="75"/>
      <c r="U68" s="75"/>
    </row>
    <row r="69" spans="1:21" ht="12.75" customHeight="1" thickBot="1" x14ac:dyDescent="0.3">
      <c r="A69" s="31"/>
      <c r="B69" s="344"/>
      <c r="C69" s="345"/>
      <c r="D69" s="345"/>
      <c r="E69" s="345"/>
      <c r="F69" s="87"/>
      <c r="G69" s="346"/>
      <c r="H69" s="347"/>
      <c r="I69" s="348"/>
      <c r="J69" s="349"/>
      <c r="K69" s="350"/>
      <c r="L69" s="31"/>
      <c r="M69" s="75"/>
      <c r="N69" s="108"/>
      <c r="O69" s="124"/>
      <c r="P69" s="124"/>
      <c r="Q69" s="75"/>
      <c r="R69" s="75"/>
      <c r="S69" s="75"/>
      <c r="T69" s="76"/>
      <c r="U69" s="75"/>
    </row>
    <row r="70" spans="1:21" ht="25.5" customHeight="1" x14ac:dyDescent="0.2">
      <c r="A70" s="31"/>
      <c r="B70" s="273" t="s">
        <v>232</v>
      </c>
      <c r="C70" s="273"/>
      <c r="D70" s="273"/>
      <c r="E70" s="273"/>
      <c r="F70" s="273"/>
      <c r="G70" s="273"/>
      <c r="H70" s="273"/>
      <c r="I70" s="273"/>
      <c r="J70" s="273"/>
      <c r="K70" s="273"/>
      <c r="L70" s="31"/>
      <c r="M70" s="75"/>
      <c r="N70" s="75"/>
      <c r="O70" s="124" t="str">
        <f>CONCATENATE(N99,O99)</f>
        <v>YesYes</v>
      </c>
      <c r="P70" s="124" t="s">
        <v>357</v>
      </c>
      <c r="Q70" s="75"/>
      <c r="R70" s="75"/>
      <c r="S70" s="75"/>
      <c r="T70" s="80"/>
      <c r="U70" s="75"/>
    </row>
    <row r="71" spans="1:21" ht="45.6" customHeight="1" thickBot="1" x14ac:dyDescent="0.3">
      <c r="A71" s="31"/>
      <c r="B71" s="351">
        <f>VLOOKUP(O70,O65:P68,2,FALSE)</f>
        <v>0</v>
      </c>
      <c r="C71" s="351"/>
      <c r="D71" s="351"/>
      <c r="E71" s="351"/>
      <c r="F71" s="351"/>
      <c r="G71" s="351"/>
      <c r="H71" s="351"/>
      <c r="I71" s="351"/>
      <c r="J71" s="351"/>
      <c r="K71" s="351"/>
      <c r="L71" s="31"/>
      <c r="M71" s="75"/>
      <c r="N71" s="103" t="s">
        <v>178</v>
      </c>
      <c r="O71" s="75"/>
      <c r="P71" s="75"/>
      <c r="Q71" s="75"/>
      <c r="R71" s="75"/>
      <c r="S71" s="75"/>
      <c r="T71" s="80"/>
      <c r="U71" s="75"/>
    </row>
    <row r="72" spans="1:21" ht="15" x14ac:dyDescent="0.25">
      <c r="A72" s="31"/>
      <c r="B72" s="352"/>
      <c r="C72" s="353"/>
      <c r="D72" s="353"/>
      <c r="E72" s="353"/>
      <c r="F72" s="353"/>
      <c r="G72" s="353"/>
      <c r="H72" s="353"/>
      <c r="I72" s="353"/>
      <c r="J72" s="353"/>
      <c r="K72" s="354"/>
      <c r="L72" s="31"/>
      <c r="M72" s="75"/>
      <c r="N72" s="95" t="s">
        <v>179</v>
      </c>
      <c r="O72" s="75"/>
      <c r="P72" s="75"/>
      <c r="Q72" s="75"/>
      <c r="R72" s="75"/>
      <c r="S72" s="75"/>
      <c r="T72" s="80"/>
      <c r="U72" s="75"/>
    </row>
    <row r="73" spans="1:21" ht="15.75" thickBot="1" x14ac:dyDescent="0.3">
      <c r="A73" s="31"/>
      <c r="B73" s="355"/>
      <c r="C73" s="356"/>
      <c r="D73" s="356"/>
      <c r="E73" s="356"/>
      <c r="F73" s="356"/>
      <c r="G73" s="356"/>
      <c r="H73" s="356"/>
      <c r="I73" s="356"/>
      <c r="J73" s="356"/>
      <c r="K73" s="357"/>
      <c r="L73" s="31"/>
      <c r="M73" s="75"/>
      <c r="N73" s="95" t="s">
        <v>180</v>
      </c>
      <c r="O73" s="75"/>
      <c r="P73" s="75"/>
      <c r="Q73" s="75"/>
      <c r="R73" s="75"/>
      <c r="S73" s="75"/>
      <c r="T73" s="75"/>
      <c r="U73" s="75"/>
    </row>
    <row r="74" spans="1:21" ht="15.75" thickBot="1" x14ac:dyDescent="0.3">
      <c r="A74" s="31"/>
      <c r="B74" s="358" t="s">
        <v>358</v>
      </c>
      <c r="C74" s="358"/>
      <c r="D74" s="358"/>
      <c r="E74" s="358"/>
      <c r="F74" s="358"/>
      <c r="G74" s="358"/>
      <c r="H74" s="358"/>
      <c r="I74" s="358"/>
      <c r="J74" s="358"/>
      <c r="K74" s="358"/>
      <c r="L74" s="31"/>
      <c r="M74" s="75"/>
      <c r="N74" s="95" t="s">
        <v>181</v>
      </c>
      <c r="O74" s="75"/>
      <c r="P74" s="75"/>
      <c r="Q74" s="75"/>
      <c r="R74" s="75"/>
      <c r="S74" s="75"/>
      <c r="T74" s="75"/>
      <c r="U74" s="75"/>
    </row>
    <row r="75" spans="1:21" ht="15" x14ac:dyDescent="0.25">
      <c r="A75" s="31"/>
      <c r="B75" s="359"/>
      <c r="C75" s="360"/>
      <c r="D75" s="360"/>
      <c r="E75" s="360"/>
      <c r="F75" s="360"/>
      <c r="G75" s="360"/>
      <c r="H75" s="360"/>
      <c r="I75" s="360"/>
      <c r="J75" s="360"/>
      <c r="K75" s="361"/>
      <c r="L75" s="31"/>
      <c r="M75" s="75"/>
      <c r="N75" s="95" t="s">
        <v>182</v>
      </c>
      <c r="O75" s="75"/>
      <c r="P75" s="75"/>
      <c r="Q75" s="75"/>
      <c r="R75" s="80"/>
      <c r="S75" s="75"/>
      <c r="T75" s="75"/>
      <c r="U75" s="75"/>
    </row>
    <row r="76" spans="1:21" ht="13.5" thickBot="1" x14ac:dyDescent="0.25">
      <c r="A76" s="31"/>
      <c r="B76" s="362"/>
      <c r="C76" s="363"/>
      <c r="D76" s="363"/>
      <c r="E76" s="363"/>
      <c r="F76" s="363"/>
      <c r="G76" s="363"/>
      <c r="H76" s="363"/>
      <c r="I76" s="363"/>
      <c r="J76" s="363"/>
      <c r="K76" s="364"/>
      <c r="L76" s="31"/>
      <c r="M76" s="76" t="s">
        <v>307</v>
      </c>
      <c r="N76" s="75"/>
      <c r="O76" s="75"/>
      <c r="P76" s="75"/>
      <c r="Q76" s="75"/>
      <c r="R76" s="75"/>
      <c r="S76" s="75"/>
      <c r="T76" s="75"/>
      <c r="U76" s="75"/>
    </row>
    <row r="77" spans="1:21" ht="15.75" thickBot="1" x14ac:dyDescent="0.3">
      <c r="A77" s="31"/>
      <c r="B77" s="39"/>
      <c r="C77" s="39"/>
      <c r="D77" s="39"/>
      <c r="E77" s="116" t="s">
        <v>211</v>
      </c>
      <c r="F77" s="39"/>
      <c r="G77" s="39"/>
      <c r="H77" s="39"/>
      <c r="I77" s="39"/>
      <c r="J77" s="39"/>
      <c r="K77" s="39"/>
      <c r="L77" s="31"/>
      <c r="M77" s="80" t="s">
        <v>211</v>
      </c>
      <c r="N77" s="103" t="s">
        <v>312</v>
      </c>
      <c r="O77" s="75"/>
      <c r="P77" s="75"/>
      <c r="Q77" s="75"/>
      <c r="R77" s="75"/>
      <c r="S77" s="75"/>
      <c r="T77" s="75"/>
      <c r="U77" s="75"/>
    </row>
    <row r="78" spans="1:21" ht="15.75" thickBot="1" x14ac:dyDescent="0.3">
      <c r="A78" s="31"/>
      <c r="B78" s="325" t="s">
        <v>161</v>
      </c>
      <c r="C78" s="326"/>
      <c r="D78" s="326"/>
      <c r="E78" s="326"/>
      <c r="F78" s="326"/>
      <c r="G78" s="326"/>
      <c r="H78" s="326"/>
      <c r="I78" s="326"/>
      <c r="J78" s="326"/>
      <c r="K78" s="327"/>
      <c r="L78" s="31"/>
      <c r="M78" s="80" t="s">
        <v>212</v>
      </c>
      <c r="N78" s="117" t="s">
        <v>162</v>
      </c>
      <c r="O78" s="75"/>
      <c r="P78" s="75"/>
      <c r="Q78" s="75"/>
      <c r="R78" s="75"/>
      <c r="S78" s="75"/>
      <c r="T78" s="75"/>
      <c r="U78" s="75"/>
    </row>
    <row r="79" spans="1:21" ht="13.5" customHeight="1" x14ac:dyDescent="0.25">
      <c r="A79" s="31"/>
      <c r="B79" s="328" t="s">
        <v>156</v>
      </c>
      <c r="C79" s="329"/>
      <c r="D79" s="329"/>
      <c r="E79" s="330"/>
      <c r="F79" s="331"/>
      <c r="G79" s="332"/>
      <c r="H79" s="333" t="s">
        <v>157</v>
      </c>
      <c r="I79" s="334"/>
      <c r="J79" s="330"/>
      <c r="K79" s="335"/>
      <c r="L79" s="31"/>
      <c r="M79" s="80" t="s">
        <v>213</v>
      </c>
      <c r="N79" s="80" t="s">
        <v>204</v>
      </c>
      <c r="O79" s="75"/>
      <c r="P79" s="75"/>
      <c r="Q79" s="75"/>
      <c r="R79" s="75"/>
      <c r="S79" s="75"/>
      <c r="T79" s="75"/>
      <c r="U79" s="75"/>
    </row>
    <row r="80" spans="1:21" ht="13.5" customHeight="1" x14ac:dyDescent="0.25">
      <c r="A80" s="31"/>
      <c r="B80" s="315" t="s">
        <v>158</v>
      </c>
      <c r="C80" s="316"/>
      <c r="D80" s="316"/>
      <c r="E80" s="317" t="str">
        <f>IF($E$79=$M$77, M78, "")</f>
        <v/>
      </c>
      <c r="F80" s="318"/>
      <c r="G80" s="319"/>
      <c r="H80" s="320" t="s">
        <v>160</v>
      </c>
      <c r="I80" s="321"/>
      <c r="J80" s="317"/>
      <c r="K80" s="322"/>
      <c r="L80" s="31"/>
      <c r="M80" s="80" t="s">
        <v>214</v>
      </c>
      <c r="N80" s="80" t="s">
        <v>205</v>
      </c>
      <c r="O80" s="75"/>
      <c r="P80" s="75"/>
      <c r="Q80" s="75"/>
      <c r="R80" s="75"/>
      <c r="S80" s="75"/>
      <c r="T80" s="75"/>
      <c r="U80" s="75"/>
    </row>
    <row r="81" spans="1:21" ht="13.5" customHeight="1" x14ac:dyDescent="0.25">
      <c r="A81" s="31"/>
      <c r="B81" s="315" t="s">
        <v>159</v>
      </c>
      <c r="C81" s="316"/>
      <c r="D81" s="316"/>
      <c r="E81" s="317" t="str">
        <f>IF($E$79=$M$77, M79, "")</f>
        <v/>
      </c>
      <c r="F81" s="318"/>
      <c r="G81" s="319"/>
      <c r="H81" s="320"/>
      <c r="I81" s="321"/>
      <c r="J81" s="323"/>
      <c r="K81" s="324"/>
      <c r="L81" s="31"/>
      <c r="M81" s="80"/>
      <c r="N81" s="80" t="s">
        <v>181</v>
      </c>
      <c r="O81" s="75"/>
      <c r="P81" s="75"/>
      <c r="Q81" s="75"/>
      <c r="R81" s="75"/>
      <c r="S81" s="75"/>
      <c r="T81" s="75"/>
      <c r="U81" s="75"/>
    </row>
    <row r="82" spans="1:21" ht="13.5" customHeight="1" thickBot="1" x14ac:dyDescent="0.3">
      <c r="A82" s="31"/>
      <c r="B82" s="303" t="s">
        <v>60</v>
      </c>
      <c r="C82" s="304"/>
      <c r="D82" s="304"/>
      <c r="E82" s="305" t="str">
        <f>IF($E$79=$M$77, M80, "")</f>
        <v/>
      </c>
      <c r="F82" s="306"/>
      <c r="G82" s="307"/>
      <c r="H82" s="118"/>
      <c r="I82" s="119"/>
      <c r="J82" s="308"/>
      <c r="K82" s="309"/>
      <c r="L82" s="31"/>
      <c r="M82" s="75"/>
      <c r="N82" s="80" t="s">
        <v>206</v>
      </c>
      <c r="O82" s="75"/>
      <c r="P82" s="75"/>
      <c r="Q82" s="75"/>
      <c r="R82" s="75"/>
      <c r="S82" s="75"/>
      <c r="T82" s="75"/>
      <c r="U82" s="75"/>
    </row>
    <row r="83" spans="1:21" ht="13.5" thickBot="1" x14ac:dyDescent="0.25">
      <c r="A83" s="31"/>
      <c r="B83" s="31"/>
      <c r="C83" s="31"/>
      <c r="D83" s="31"/>
      <c r="E83" s="31"/>
      <c r="F83" s="31"/>
      <c r="G83" s="31"/>
      <c r="H83" s="31"/>
      <c r="I83" s="31"/>
      <c r="J83" s="31"/>
      <c r="K83" s="31"/>
      <c r="L83" s="31"/>
      <c r="M83" s="75"/>
      <c r="N83" s="75"/>
      <c r="O83" s="75"/>
      <c r="P83" s="75"/>
      <c r="Q83" s="75"/>
      <c r="R83" s="75"/>
      <c r="S83" s="75"/>
      <c r="T83" s="75"/>
      <c r="U83" s="75"/>
    </row>
    <row r="84" spans="1:21" ht="13.5" thickBot="1" x14ac:dyDescent="0.25">
      <c r="A84" s="31"/>
      <c r="B84" s="310" t="s">
        <v>163</v>
      </c>
      <c r="C84" s="311"/>
      <c r="D84" s="311"/>
      <c r="E84" s="311"/>
      <c r="F84" s="311"/>
      <c r="G84" s="311"/>
      <c r="H84" s="311"/>
      <c r="I84" s="311"/>
      <c r="J84" s="311"/>
      <c r="K84" s="312"/>
      <c r="L84" s="31"/>
      <c r="M84" s="123" t="s">
        <v>343</v>
      </c>
      <c r="N84" s="124"/>
      <c r="O84" s="124"/>
      <c r="P84" s="124"/>
      <c r="Q84" s="124"/>
      <c r="R84" s="124"/>
      <c r="S84" s="124"/>
      <c r="T84" s="124"/>
      <c r="U84" s="124"/>
    </row>
    <row r="85" spans="1:21" x14ac:dyDescent="0.2">
      <c r="A85" s="31"/>
      <c r="B85" s="279" t="s">
        <v>167</v>
      </c>
      <c r="C85" s="280"/>
      <c r="D85" s="313"/>
      <c r="E85" s="314" t="s">
        <v>168</v>
      </c>
      <c r="F85" s="280"/>
      <c r="G85" s="280"/>
      <c r="H85" s="280"/>
      <c r="I85" s="280"/>
      <c r="J85" s="280"/>
      <c r="K85" s="281"/>
      <c r="L85" s="31"/>
      <c r="M85" s="125"/>
      <c r="N85" s="126" t="s">
        <v>344</v>
      </c>
      <c r="O85" s="127" t="s">
        <v>345</v>
      </c>
      <c r="P85" s="123"/>
      <c r="Q85" s="124"/>
      <c r="R85" s="124"/>
      <c r="S85" s="124"/>
      <c r="T85" s="124"/>
      <c r="U85" s="124"/>
    </row>
    <row r="86" spans="1:21" x14ac:dyDescent="0.2">
      <c r="A86" s="31"/>
      <c r="B86" s="285" t="str">
        <f>IF(D64="","",D64)</f>
        <v/>
      </c>
      <c r="C86" s="286"/>
      <c r="D86" s="287"/>
      <c r="E86" s="288" t="s">
        <v>162</v>
      </c>
      <c r="F86" s="289"/>
      <c r="G86" s="289"/>
      <c r="H86" s="289"/>
      <c r="I86" s="289"/>
      <c r="J86" s="289"/>
      <c r="K86" s="290"/>
      <c r="L86" s="31"/>
      <c r="M86" s="128" t="s">
        <v>346</v>
      </c>
      <c r="N86" s="129">
        <f>E40</f>
        <v>0</v>
      </c>
      <c r="O86" s="130">
        <f>E33</f>
        <v>0</v>
      </c>
      <c r="P86" s="123"/>
      <c r="Q86" s="124"/>
      <c r="R86" s="124"/>
      <c r="S86" s="124"/>
      <c r="T86" s="124"/>
      <c r="U86" s="124"/>
    </row>
    <row r="87" spans="1:21" ht="13.5" thickBot="1" x14ac:dyDescent="0.25">
      <c r="A87" s="31"/>
      <c r="B87" s="291" t="str">
        <f>IF(D66="","",D66)</f>
        <v/>
      </c>
      <c r="C87" s="292"/>
      <c r="D87" s="293"/>
      <c r="E87" s="294" t="s">
        <v>162</v>
      </c>
      <c r="F87" s="295"/>
      <c r="G87" s="295"/>
      <c r="H87" s="295"/>
      <c r="I87" s="295"/>
      <c r="J87" s="295"/>
      <c r="K87" s="296"/>
      <c r="L87" s="31"/>
      <c r="M87" s="131" t="s">
        <v>347</v>
      </c>
      <c r="N87" s="132">
        <f>E39</f>
        <v>0</v>
      </c>
      <c r="O87" s="133">
        <f>E32</f>
        <v>0</v>
      </c>
      <c r="P87" s="123"/>
      <c r="Q87" s="124"/>
      <c r="R87" s="124"/>
      <c r="S87" s="124"/>
      <c r="T87" s="124"/>
      <c r="U87" s="124"/>
    </row>
    <row r="88" spans="1:21" ht="13.5" thickBot="1" x14ac:dyDescent="0.25">
      <c r="A88" s="31"/>
      <c r="B88" s="297" t="str">
        <f>IF(D68="","",D68)</f>
        <v/>
      </c>
      <c r="C88" s="298"/>
      <c r="D88" s="299"/>
      <c r="E88" s="300" t="s">
        <v>162</v>
      </c>
      <c r="F88" s="301"/>
      <c r="G88" s="301"/>
      <c r="H88" s="301"/>
      <c r="I88" s="301"/>
      <c r="J88" s="301"/>
      <c r="K88" s="302"/>
      <c r="L88" s="31"/>
      <c r="M88" s="134" t="s">
        <v>75</v>
      </c>
      <c r="N88" s="135" t="str">
        <f>VLOOKUP(N$86,$M$101:$U$107,2,FALSE)</f>
        <v>Yes</v>
      </c>
      <c r="O88" s="136" t="str">
        <f>VLOOKUP(O$86,$M$101:$U$107,2,FALSE)</f>
        <v>Yes</v>
      </c>
      <c r="P88" s="123"/>
      <c r="Q88" s="124"/>
      <c r="R88" s="124"/>
      <c r="S88" s="124"/>
      <c r="T88" s="124"/>
      <c r="U88" s="124"/>
    </row>
    <row r="89" spans="1:21" ht="13.5" thickBot="1" x14ac:dyDescent="0.25">
      <c r="A89" s="31"/>
      <c r="B89" s="274" t="s">
        <v>203</v>
      </c>
      <c r="C89" s="275"/>
      <c r="D89" s="276"/>
      <c r="E89" s="277" t="s">
        <v>162</v>
      </c>
      <c r="F89" s="275"/>
      <c r="G89" s="275"/>
      <c r="H89" s="275"/>
      <c r="I89" s="275"/>
      <c r="J89" s="275"/>
      <c r="K89" s="278"/>
      <c r="L89" s="31"/>
      <c r="M89" s="128" t="s">
        <v>57</v>
      </c>
      <c r="N89" s="129" t="str">
        <f>VLOOKUP(N$86,$M$101:$U$107,3,FALSE)</f>
        <v>Yes</v>
      </c>
      <c r="O89" s="130" t="str">
        <f>VLOOKUP(O$86,$M$101:$U$107,3,FALSE)</f>
        <v>Yes</v>
      </c>
      <c r="P89" s="123"/>
      <c r="Q89" s="124"/>
      <c r="R89" s="124"/>
      <c r="S89" s="124"/>
      <c r="T89" s="124"/>
      <c r="U89" s="124"/>
    </row>
    <row r="90" spans="1:21" ht="13.5" thickBot="1" x14ac:dyDescent="0.25">
      <c r="A90" s="31"/>
      <c r="B90" s="274" t="s">
        <v>172</v>
      </c>
      <c r="C90" s="275"/>
      <c r="D90" s="276"/>
      <c r="E90" s="277" t="s">
        <v>162</v>
      </c>
      <c r="F90" s="275"/>
      <c r="G90" s="275"/>
      <c r="H90" s="275"/>
      <c r="I90" s="275"/>
      <c r="J90" s="275"/>
      <c r="K90" s="278"/>
      <c r="L90" s="31"/>
      <c r="M90" s="128" t="s">
        <v>58</v>
      </c>
      <c r="N90" s="129" t="str">
        <f>VLOOKUP(N$86,$M$101:$U$107,4,FALSE)</f>
        <v>Yes</v>
      </c>
      <c r="O90" s="130" t="str">
        <f>VLOOKUP(O$86,$M$101:$U$107,4,FALSE)</f>
        <v>Yes</v>
      </c>
      <c r="P90" s="123"/>
      <c r="Q90" s="124"/>
      <c r="R90" s="124"/>
      <c r="S90" s="124"/>
      <c r="T90" s="124"/>
      <c r="U90" s="124"/>
    </row>
    <row r="91" spans="1:21" x14ac:dyDescent="0.2">
      <c r="A91" s="31"/>
      <c r="B91" s="279" t="s">
        <v>216</v>
      </c>
      <c r="C91" s="280"/>
      <c r="D91" s="280"/>
      <c r="E91" s="280"/>
      <c r="F91" s="280"/>
      <c r="G91" s="280"/>
      <c r="H91" s="280"/>
      <c r="I91" s="280"/>
      <c r="J91" s="280"/>
      <c r="K91" s="281"/>
      <c r="L91" s="31"/>
      <c r="M91" s="128" t="s">
        <v>276</v>
      </c>
      <c r="N91" s="129" t="str">
        <f>VLOOKUP(N$86,$M$101:$U$107,5,FALSE)</f>
        <v>Yes</v>
      </c>
      <c r="O91" s="130" t="str">
        <f>VLOOKUP(O$86,$M$101:$U$107,5,FALSE)</f>
        <v>Yes</v>
      </c>
      <c r="P91" s="123"/>
      <c r="Q91" s="124"/>
      <c r="R91" s="124"/>
      <c r="S91" s="124"/>
      <c r="T91" s="124"/>
      <c r="U91" s="124"/>
    </row>
    <row r="92" spans="1:21" x14ac:dyDescent="0.2">
      <c r="A92" s="31"/>
      <c r="B92" s="282"/>
      <c r="C92" s="283"/>
      <c r="D92" s="283"/>
      <c r="E92" s="283"/>
      <c r="F92" s="283"/>
      <c r="G92" s="283"/>
      <c r="H92" s="283"/>
      <c r="I92" s="283"/>
      <c r="J92" s="283"/>
      <c r="K92" s="284"/>
      <c r="L92" s="31"/>
      <c r="M92" s="128" t="s">
        <v>59</v>
      </c>
      <c r="N92" s="129" t="str">
        <f>VLOOKUP(N$86,$M$101:$U$107,6,FALSE)</f>
        <v>Yes</v>
      </c>
      <c r="O92" s="130" t="str">
        <f>VLOOKUP(O$86,$M$101:$U$107,6,FALSE)</f>
        <v>Yes</v>
      </c>
      <c r="P92" s="123"/>
      <c r="Q92" s="124"/>
      <c r="R92" s="124"/>
      <c r="S92" s="124"/>
      <c r="T92" s="124"/>
      <c r="U92" s="124"/>
    </row>
    <row r="93" spans="1:21" x14ac:dyDescent="0.2">
      <c r="A93" s="31"/>
      <c r="B93" s="262"/>
      <c r="C93" s="263"/>
      <c r="D93" s="263"/>
      <c r="E93" s="263"/>
      <c r="F93" s="263"/>
      <c r="G93" s="263"/>
      <c r="H93" s="263"/>
      <c r="I93" s="263"/>
      <c r="J93" s="263"/>
      <c r="K93" s="264"/>
      <c r="L93" s="31"/>
      <c r="M93" s="137" t="s">
        <v>348</v>
      </c>
      <c r="N93" s="129" t="str">
        <f>VLOOKUP(N$86,$M$101:$U$107,7,FALSE)</f>
        <v>No</v>
      </c>
      <c r="O93" s="130" t="str">
        <f>VLOOKUP(O$86,$M$101:$U$107,7,FALSE)</f>
        <v>No</v>
      </c>
      <c r="P93" s="123"/>
      <c r="Q93" s="124"/>
      <c r="R93" s="124"/>
      <c r="S93" s="124"/>
      <c r="T93" s="124"/>
      <c r="U93" s="124"/>
    </row>
    <row r="94" spans="1:21" ht="13.5" thickBot="1" x14ac:dyDescent="0.25">
      <c r="A94" s="31"/>
      <c r="B94" s="265"/>
      <c r="C94" s="266"/>
      <c r="D94" s="266"/>
      <c r="E94" s="266"/>
      <c r="F94" s="266"/>
      <c r="G94" s="266"/>
      <c r="H94" s="266"/>
      <c r="I94" s="266"/>
      <c r="J94" s="266"/>
      <c r="K94" s="267"/>
      <c r="L94" s="31"/>
      <c r="M94" s="137" t="s">
        <v>76</v>
      </c>
      <c r="N94" s="129" t="str">
        <f>VLOOKUP(N$86,$M$101:$U$107,8,FALSE)</f>
        <v>No</v>
      </c>
      <c r="O94" s="130" t="str">
        <f>VLOOKUP(O$86,$M$101:$U$107,8,FALSE)</f>
        <v>No</v>
      </c>
      <c r="P94" s="124"/>
      <c r="Q94" s="124"/>
      <c r="R94" s="124"/>
      <c r="S94" s="124"/>
      <c r="T94" s="124"/>
      <c r="U94" s="124"/>
    </row>
    <row r="95" spans="1:21" ht="13.5" thickBot="1" x14ac:dyDescent="0.25">
      <c r="A95" s="31"/>
      <c r="B95" s="268" t="s">
        <v>174</v>
      </c>
      <c r="C95" s="269"/>
      <c r="D95" s="269"/>
      <c r="E95" s="270"/>
      <c r="F95" s="270"/>
      <c r="G95" s="270"/>
      <c r="H95" s="270"/>
      <c r="I95" s="72" t="s">
        <v>175</v>
      </c>
      <c r="J95" s="271"/>
      <c r="K95" s="272"/>
      <c r="L95" s="31"/>
      <c r="M95" s="137" t="s">
        <v>131</v>
      </c>
      <c r="N95" s="129" t="s">
        <v>126</v>
      </c>
      <c r="O95" s="130" t="s">
        <v>126</v>
      </c>
      <c r="P95" s="124"/>
      <c r="Q95" s="124"/>
      <c r="R95" s="124"/>
      <c r="S95" s="124"/>
      <c r="T95" s="124"/>
      <c r="U95" s="124"/>
    </row>
    <row r="96" spans="1:21" ht="39.75" customHeight="1" x14ac:dyDescent="0.2">
      <c r="A96" s="31"/>
      <c r="B96" s="273" t="s">
        <v>176</v>
      </c>
      <c r="C96" s="273"/>
      <c r="D96" s="273"/>
      <c r="E96" s="273"/>
      <c r="F96" s="273"/>
      <c r="G96" s="273"/>
      <c r="H96" s="273"/>
      <c r="I96" s="273"/>
      <c r="J96" s="273"/>
      <c r="K96" s="273"/>
      <c r="L96" s="31"/>
      <c r="M96" s="137" t="s">
        <v>132</v>
      </c>
      <c r="N96" s="129" t="s">
        <v>126</v>
      </c>
      <c r="O96" s="130" t="s">
        <v>126</v>
      </c>
      <c r="P96" s="124"/>
      <c r="Q96" s="124"/>
      <c r="R96" s="124"/>
      <c r="S96" s="124"/>
      <c r="T96" s="124"/>
      <c r="U96" s="124"/>
    </row>
    <row r="97" spans="1:21" ht="6.6" customHeight="1" thickBot="1" x14ac:dyDescent="0.25">
      <c r="A97" s="31"/>
      <c r="B97" s="260"/>
      <c r="C97" s="260"/>
      <c r="D97" s="260"/>
      <c r="E97" s="260"/>
      <c r="F97" s="260"/>
      <c r="G97" s="260"/>
      <c r="H97" s="260"/>
      <c r="I97" s="260"/>
      <c r="J97" s="260"/>
      <c r="K97" s="260"/>
      <c r="L97" s="31"/>
      <c r="M97" s="138">
        <v>0</v>
      </c>
      <c r="N97" s="139" t="s">
        <v>126</v>
      </c>
      <c r="O97" s="140" t="s">
        <v>126</v>
      </c>
      <c r="P97" s="124"/>
      <c r="Q97" s="124"/>
      <c r="R97" s="124"/>
      <c r="S97" s="124"/>
      <c r="T97" s="124"/>
      <c r="U97" s="124"/>
    </row>
    <row r="98" spans="1:21" x14ac:dyDescent="0.2">
      <c r="A98" s="31"/>
      <c r="B98" s="261" t="s">
        <v>215</v>
      </c>
      <c r="C98" s="261"/>
      <c r="D98" s="261"/>
      <c r="E98" s="261"/>
      <c r="F98" s="261"/>
      <c r="G98" s="261"/>
      <c r="H98" s="261"/>
      <c r="I98" s="261"/>
      <c r="J98" s="261"/>
      <c r="K98" s="261"/>
      <c r="L98" s="31"/>
      <c r="M98" s="124"/>
      <c r="N98" s="124"/>
      <c r="O98" s="124"/>
      <c r="P98" s="124"/>
      <c r="Q98" s="124"/>
      <c r="R98" s="124"/>
      <c r="S98" s="124"/>
      <c r="T98" s="124"/>
      <c r="U98" s="124"/>
    </row>
    <row r="99" spans="1:21" ht="27.75" customHeight="1" x14ac:dyDescent="0.2">
      <c r="A99" s="31"/>
      <c r="B99" s="261"/>
      <c r="C99" s="261"/>
      <c r="D99" s="261"/>
      <c r="E99" s="261"/>
      <c r="F99" s="261"/>
      <c r="G99" s="261"/>
      <c r="H99" s="261"/>
      <c r="I99" s="261"/>
      <c r="J99" s="261"/>
      <c r="K99" s="261"/>
      <c r="L99" s="31"/>
      <c r="M99" s="123" t="s">
        <v>349</v>
      </c>
      <c r="N99" s="124" t="str">
        <f>VLOOKUP(N87,M88:O97,2,FALSE)</f>
        <v>Yes</v>
      </c>
      <c r="O99" s="124" t="str">
        <f>VLOOKUP(O87,M88:O97,3,FALSE)</f>
        <v>Yes</v>
      </c>
      <c r="P99" s="124"/>
      <c r="Q99" s="124"/>
      <c r="R99" s="124"/>
      <c r="S99" s="124"/>
      <c r="T99" s="124"/>
      <c r="U99" s="124"/>
    </row>
    <row r="100" spans="1:21" ht="19.5" customHeight="1" thickBot="1" x14ac:dyDescent="0.25">
      <c r="A100" s="31"/>
      <c r="B100" s="261" t="s">
        <v>217</v>
      </c>
      <c r="C100" s="261"/>
      <c r="D100" s="261"/>
      <c r="E100" s="261"/>
      <c r="F100" s="261"/>
      <c r="G100" s="261"/>
      <c r="H100" s="261"/>
      <c r="I100" s="261"/>
      <c r="J100" s="261"/>
      <c r="K100" s="261"/>
      <c r="L100" s="31"/>
      <c r="M100" s="124" t="s">
        <v>350</v>
      </c>
      <c r="N100" s="124" t="s">
        <v>351</v>
      </c>
      <c r="O100" s="124"/>
      <c r="P100" s="124"/>
      <c r="Q100" s="124"/>
      <c r="R100" s="124"/>
      <c r="S100" s="124"/>
      <c r="T100" s="124"/>
      <c r="U100" s="124"/>
    </row>
    <row r="101" spans="1:21" ht="13.5" thickBot="1" x14ac:dyDescent="0.25">
      <c r="A101" s="31"/>
      <c r="B101" s="261"/>
      <c r="C101" s="261"/>
      <c r="D101" s="261"/>
      <c r="E101" s="261"/>
      <c r="F101" s="261"/>
      <c r="G101" s="261"/>
      <c r="H101" s="261"/>
      <c r="I101" s="261"/>
      <c r="J101" s="261"/>
      <c r="K101" s="261"/>
      <c r="L101" s="31"/>
      <c r="M101" s="141"/>
      <c r="N101" s="142" t="s">
        <v>75</v>
      </c>
      <c r="O101" s="143" t="s">
        <v>57</v>
      </c>
      <c r="P101" s="143" t="s">
        <v>58</v>
      </c>
      <c r="Q101" s="143" t="s">
        <v>276</v>
      </c>
      <c r="R101" s="143" t="s">
        <v>59</v>
      </c>
      <c r="S101" s="142" t="s">
        <v>348</v>
      </c>
      <c r="T101" s="142" t="s">
        <v>76</v>
      </c>
      <c r="U101" s="144">
        <v>0</v>
      </c>
    </row>
    <row r="102" spans="1:21" ht="18" customHeight="1" x14ac:dyDescent="0.2">
      <c r="A102" s="1"/>
      <c r="M102" s="145" t="s">
        <v>56</v>
      </c>
      <c r="N102" s="146" t="s">
        <v>126</v>
      </c>
      <c r="O102" s="146" t="s">
        <v>126</v>
      </c>
      <c r="P102" s="146" t="s">
        <v>126</v>
      </c>
      <c r="Q102" s="146" t="s">
        <v>126</v>
      </c>
      <c r="R102" s="146" t="s">
        <v>126</v>
      </c>
      <c r="S102" s="146" t="s">
        <v>126</v>
      </c>
      <c r="T102" s="146" t="s">
        <v>126</v>
      </c>
      <c r="U102" s="147" t="s">
        <v>126</v>
      </c>
    </row>
    <row r="103" spans="1:21" x14ac:dyDescent="0.2">
      <c r="A103" s="1"/>
      <c r="M103" s="137" t="s">
        <v>79</v>
      </c>
      <c r="N103" s="148" t="s">
        <v>98</v>
      </c>
      <c r="O103" s="148" t="s">
        <v>126</v>
      </c>
      <c r="P103" s="148" t="s">
        <v>126</v>
      </c>
      <c r="Q103" s="148" t="s">
        <v>126</v>
      </c>
      <c r="R103" s="148" t="s">
        <v>126</v>
      </c>
      <c r="S103" s="148" t="s">
        <v>98</v>
      </c>
      <c r="T103" s="148" t="s">
        <v>98</v>
      </c>
      <c r="U103" s="149" t="s">
        <v>126</v>
      </c>
    </row>
    <row r="104" spans="1:21" x14ac:dyDescent="0.2">
      <c r="A104" s="1"/>
      <c r="M104" s="137" t="s">
        <v>80</v>
      </c>
      <c r="N104" s="148" t="s">
        <v>98</v>
      </c>
      <c r="O104" s="148" t="s">
        <v>126</v>
      </c>
      <c r="P104" s="148" t="s">
        <v>126</v>
      </c>
      <c r="Q104" s="148" t="s">
        <v>126</v>
      </c>
      <c r="R104" s="148" t="s">
        <v>126</v>
      </c>
      <c r="S104" s="148" t="s">
        <v>98</v>
      </c>
      <c r="T104" s="148" t="s">
        <v>98</v>
      </c>
      <c r="U104" s="149" t="s">
        <v>126</v>
      </c>
    </row>
    <row r="105" spans="1:21" x14ac:dyDescent="0.2">
      <c r="A105" s="1"/>
      <c r="M105" s="128" t="s">
        <v>81</v>
      </c>
      <c r="N105" s="148" t="s">
        <v>126</v>
      </c>
      <c r="O105" s="148" t="s">
        <v>126</v>
      </c>
      <c r="P105" s="148" t="s">
        <v>126</v>
      </c>
      <c r="Q105" s="148" t="s">
        <v>126</v>
      </c>
      <c r="R105" s="148" t="s">
        <v>126</v>
      </c>
      <c r="S105" s="148" t="s">
        <v>98</v>
      </c>
      <c r="T105" s="148" t="s">
        <v>98</v>
      </c>
      <c r="U105" s="149" t="s">
        <v>126</v>
      </c>
    </row>
    <row r="106" spans="1:21" x14ac:dyDescent="0.2">
      <c r="A106" s="1"/>
      <c r="M106" s="128" t="s">
        <v>82</v>
      </c>
      <c r="N106" s="148" t="s">
        <v>98</v>
      </c>
      <c r="O106" s="148" t="s">
        <v>126</v>
      </c>
      <c r="P106" s="148" t="s">
        <v>126</v>
      </c>
      <c r="Q106" s="148" t="s">
        <v>126</v>
      </c>
      <c r="R106" s="148" t="s">
        <v>126</v>
      </c>
      <c r="S106" s="148" t="s">
        <v>98</v>
      </c>
      <c r="T106" s="148" t="s">
        <v>98</v>
      </c>
      <c r="U106" s="149" t="s">
        <v>126</v>
      </c>
    </row>
    <row r="107" spans="1:21" ht="13.5" thickBot="1" x14ac:dyDescent="0.25">
      <c r="A107" s="1"/>
      <c r="M107" s="150">
        <v>0</v>
      </c>
      <c r="N107" s="151" t="s">
        <v>126</v>
      </c>
      <c r="O107" s="151" t="s">
        <v>126</v>
      </c>
      <c r="P107" s="151" t="s">
        <v>126</v>
      </c>
      <c r="Q107" s="151" t="s">
        <v>126</v>
      </c>
      <c r="R107" s="151" t="s">
        <v>126</v>
      </c>
      <c r="S107" s="151" t="s">
        <v>98</v>
      </c>
      <c r="T107" s="151" t="s">
        <v>98</v>
      </c>
      <c r="U107" s="152" t="s">
        <v>126</v>
      </c>
    </row>
    <row r="108" spans="1:21" x14ac:dyDescent="0.2">
      <c r="A108" s="1"/>
    </row>
    <row r="109" spans="1:21" x14ac:dyDescent="0.2">
      <c r="A109" s="1"/>
    </row>
    <row r="110" spans="1:21" x14ac:dyDescent="0.2">
      <c r="A110" s="1"/>
    </row>
    <row r="111" spans="1:21" x14ac:dyDescent="0.2">
      <c r="A111" s="1"/>
    </row>
    <row r="112" spans="1:21" x14ac:dyDescent="0.2">
      <c r="A112" s="1"/>
    </row>
    <row r="113" spans="1:1" ht="13.5" customHeight="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ht="13.5" customHeight="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ht="40.5" customHeight="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row r="2316" spans="1:1" x14ac:dyDescent="0.2">
      <c r="A2316" s="1"/>
    </row>
    <row r="2317" spans="1:1" x14ac:dyDescent="0.2">
      <c r="A2317" s="1"/>
    </row>
    <row r="2318" spans="1:1" x14ac:dyDescent="0.2">
      <c r="A2318" s="1"/>
    </row>
    <row r="2319" spans="1:1" x14ac:dyDescent="0.2">
      <c r="A2319" s="1"/>
    </row>
    <row r="2320" spans="1:1" x14ac:dyDescent="0.2">
      <c r="A2320" s="1"/>
    </row>
    <row r="2321" spans="1:1" x14ac:dyDescent="0.2">
      <c r="A2321" s="1"/>
    </row>
    <row r="2322" spans="1:1" x14ac:dyDescent="0.2">
      <c r="A2322" s="1"/>
    </row>
    <row r="2323" spans="1:1" x14ac:dyDescent="0.2">
      <c r="A2323" s="1"/>
    </row>
    <row r="2324" spans="1:1" x14ac:dyDescent="0.2">
      <c r="A2324" s="1"/>
    </row>
    <row r="2325" spans="1:1" x14ac:dyDescent="0.2">
      <c r="A2325" s="1"/>
    </row>
    <row r="2326" spans="1:1" x14ac:dyDescent="0.2">
      <c r="A2326" s="1"/>
    </row>
    <row r="2327" spans="1:1" x14ac:dyDescent="0.2">
      <c r="A2327" s="1"/>
    </row>
    <row r="2328" spans="1:1" x14ac:dyDescent="0.2">
      <c r="A2328" s="1"/>
    </row>
    <row r="2329" spans="1:1" x14ac:dyDescent="0.2">
      <c r="A2329" s="1"/>
    </row>
    <row r="2330" spans="1:1" x14ac:dyDescent="0.2">
      <c r="A2330" s="1"/>
    </row>
    <row r="2331" spans="1:1" x14ac:dyDescent="0.2">
      <c r="A2331" s="1"/>
    </row>
    <row r="2332" spans="1:1" x14ac:dyDescent="0.2">
      <c r="A2332" s="1"/>
    </row>
    <row r="2333" spans="1:1" x14ac:dyDescent="0.2">
      <c r="A2333" s="1"/>
    </row>
    <row r="2334" spans="1:1" x14ac:dyDescent="0.2">
      <c r="A2334" s="1"/>
    </row>
    <row r="2335" spans="1:1" x14ac:dyDescent="0.2">
      <c r="A2335" s="1"/>
    </row>
    <row r="2336" spans="1:1" x14ac:dyDescent="0.2">
      <c r="A2336" s="1"/>
    </row>
    <row r="2337" spans="1:1" x14ac:dyDescent="0.2">
      <c r="A2337" s="1"/>
    </row>
    <row r="2338" spans="1:1" x14ac:dyDescent="0.2">
      <c r="A2338" s="1"/>
    </row>
    <row r="2339" spans="1:1" x14ac:dyDescent="0.2">
      <c r="A2339" s="1"/>
    </row>
    <row r="2340" spans="1:1" x14ac:dyDescent="0.2">
      <c r="A2340" s="1"/>
    </row>
    <row r="2341" spans="1:1" x14ac:dyDescent="0.2">
      <c r="A2341" s="1"/>
    </row>
    <row r="2342" spans="1:1" x14ac:dyDescent="0.2">
      <c r="A2342" s="1"/>
    </row>
    <row r="2343" spans="1:1" x14ac:dyDescent="0.2">
      <c r="A2343" s="1"/>
    </row>
    <row r="2344" spans="1:1" x14ac:dyDescent="0.2">
      <c r="A2344" s="1"/>
    </row>
    <row r="2345" spans="1:1" x14ac:dyDescent="0.2">
      <c r="A2345" s="1"/>
    </row>
    <row r="2346" spans="1:1" x14ac:dyDescent="0.2">
      <c r="A2346" s="1"/>
    </row>
    <row r="2347" spans="1:1" x14ac:dyDescent="0.2">
      <c r="A2347" s="1"/>
    </row>
    <row r="2348" spans="1:1" x14ac:dyDescent="0.2">
      <c r="A2348" s="1"/>
    </row>
    <row r="2349" spans="1:1" x14ac:dyDescent="0.2">
      <c r="A2349" s="1"/>
    </row>
    <row r="2350" spans="1:1" x14ac:dyDescent="0.2">
      <c r="A2350" s="1"/>
    </row>
    <row r="2351" spans="1:1" x14ac:dyDescent="0.2">
      <c r="A2351" s="1"/>
    </row>
    <row r="2352" spans="1:1" x14ac:dyDescent="0.2">
      <c r="A2352" s="1"/>
    </row>
    <row r="2353" spans="1:1" x14ac:dyDescent="0.2">
      <c r="A2353" s="1"/>
    </row>
    <row r="2354" spans="1:1" x14ac:dyDescent="0.2">
      <c r="A2354" s="1"/>
    </row>
    <row r="2355" spans="1:1" x14ac:dyDescent="0.2">
      <c r="A2355" s="1"/>
    </row>
    <row r="2356" spans="1:1" x14ac:dyDescent="0.2">
      <c r="A2356" s="1"/>
    </row>
    <row r="2357" spans="1:1" x14ac:dyDescent="0.2">
      <c r="A2357" s="1"/>
    </row>
    <row r="2358" spans="1:1" x14ac:dyDescent="0.2">
      <c r="A2358" s="1"/>
    </row>
    <row r="2359" spans="1:1" x14ac:dyDescent="0.2">
      <c r="A2359" s="1"/>
    </row>
    <row r="2360" spans="1:1" x14ac:dyDescent="0.2">
      <c r="A2360" s="1"/>
    </row>
    <row r="2361" spans="1:1" x14ac:dyDescent="0.2">
      <c r="A2361" s="1"/>
    </row>
    <row r="2362" spans="1:1" x14ac:dyDescent="0.2">
      <c r="A2362" s="1"/>
    </row>
    <row r="2363" spans="1:1" x14ac:dyDescent="0.2">
      <c r="A2363" s="1"/>
    </row>
    <row r="2364" spans="1:1" x14ac:dyDescent="0.2">
      <c r="A2364" s="1"/>
    </row>
    <row r="2365" spans="1:1" x14ac:dyDescent="0.2">
      <c r="A2365" s="1"/>
    </row>
    <row r="2366" spans="1:1" x14ac:dyDescent="0.2">
      <c r="A2366" s="1"/>
    </row>
    <row r="2367" spans="1:1" x14ac:dyDescent="0.2">
      <c r="A2367" s="1"/>
    </row>
    <row r="2368" spans="1:1" x14ac:dyDescent="0.2">
      <c r="A2368" s="1"/>
    </row>
    <row r="2369" spans="1:1" x14ac:dyDescent="0.2">
      <c r="A2369" s="1"/>
    </row>
    <row r="2370" spans="1:1" x14ac:dyDescent="0.2">
      <c r="A2370" s="1"/>
    </row>
    <row r="2371" spans="1:1" x14ac:dyDescent="0.2">
      <c r="A2371" s="1"/>
    </row>
    <row r="2372" spans="1:1" x14ac:dyDescent="0.2">
      <c r="A2372" s="1"/>
    </row>
    <row r="2373" spans="1:1" x14ac:dyDescent="0.2">
      <c r="A2373" s="1"/>
    </row>
    <row r="2374" spans="1:1" x14ac:dyDescent="0.2">
      <c r="A2374" s="1"/>
    </row>
    <row r="2375" spans="1:1" x14ac:dyDescent="0.2">
      <c r="A2375" s="1"/>
    </row>
    <row r="2376" spans="1:1" x14ac:dyDescent="0.2">
      <c r="A2376" s="1"/>
    </row>
    <row r="2377" spans="1:1" x14ac:dyDescent="0.2">
      <c r="A2377" s="1"/>
    </row>
    <row r="2378" spans="1:1" x14ac:dyDescent="0.2">
      <c r="A2378" s="1"/>
    </row>
    <row r="2379" spans="1:1" x14ac:dyDescent="0.2">
      <c r="A2379" s="1"/>
    </row>
    <row r="2380" spans="1:1" x14ac:dyDescent="0.2">
      <c r="A2380" s="1"/>
    </row>
    <row r="2381" spans="1:1" x14ac:dyDescent="0.2">
      <c r="A2381" s="1"/>
    </row>
    <row r="2382" spans="1:1" x14ac:dyDescent="0.2">
      <c r="A2382" s="1"/>
    </row>
    <row r="2383" spans="1:1" x14ac:dyDescent="0.2">
      <c r="A2383" s="1"/>
    </row>
    <row r="2384" spans="1:1" x14ac:dyDescent="0.2">
      <c r="A2384" s="1"/>
    </row>
    <row r="2385" spans="1:1" x14ac:dyDescent="0.2">
      <c r="A2385" s="1"/>
    </row>
    <row r="2386" spans="1:1" x14ac:dyDescent="0.2">
      <c r="A2386" s="1"/>
    </row>
    <row r="2387" spans="1:1" x14ac:dyDescent="0.2">
      <c r="A2387" s="1"/>
    </row>
    <row r="2388" spans="1:1" x14ac:dyDescent="0.2">
      <c r="A2388" s="1"/>
    </row>
    <row r="2389" spans="1:1" x14ac:dyDescent="0.2">
      <c r="A2389" s="1"/>
    </row>
    <row r="2390" spans="1:1" x14ac:dyDescent="0.2">
      <c r="A2390" s="1"/>
    </row>
    <row r="2391" spans="1:1" x14ac:dyDescent="0.2">
      <c r="A2391" s="1"/>
    </row>
    <row r="2392" spans="1:1" x14ac:dyDescent="0.2">
      <c r="A2392" s="1"/>
    </row>
    <row r="2393" spans="1:1" x14ac:dyDescent="0.2">
      <c r="A2393" s="1"/>
    </row>
    <row r="2394" spans="1:1" x14ac:dyDescent="0.2">
      <c r="A2394" s="1"/>
    </row>
    <row r="2395" spans="1:1" x14ac:dyDescent="0.2">
      <c r="A2395" s="1"/>
    </row>
    <row r="2396" spans="1:1" x14ac:dyDescent="0.2">
      <c r="A2396" s="1"/>
    </row>
    <row r="2397" spans="1:1" x14ac:dyDescent="0.2">
      <c r="A2397" s="1"/>
    </row>
    <row r="2398" spans="1:1" x14ac:dyDescent="0.2">
      <c r="A2398" s="1"/>
    </row>
    <row r="2399" spans="1:1" x14ac:dyDescent="0.2">
      <c r="A2399" s="1"/>
    </row>
    <row r="2400" spans="1:1" x14ac:dyDescent="0.2">
      <c r="A2400" s="1"/>
    </row>
    <row r="2401" spans="1:1" x14ac:dyDescent="0.2">
      <c r="A2401" s="1"/>
    </row>
    <row r="2402" spans="1:1" x14ac:dyDescent="0.2">
      <c r="A2402" s="1"/>
    </row>
    <row r="2403" spans="1:1" x14ac:dyDescent="0.2">
      <c r="A2403" s="1"/>
    </row>
    <row r="2404" spans="1:1" x14ac:dyDescent="0.2">
      <c r="A2404" s="1"/>
    </row>
    <row r="2405" spans="1:1" x14ac:dyDescent="0.2">
      <c r="A2405" s="1"/>
    </row>
    <row r="2406" spans="1:1" x14ac:dyDescent="0.2">
      <c r="A2406" s="1"/>
    </row>
    <row r="2407" spans="1:1" x14ac:dyDescent="0.2">
      <c r="A2407" s="1"/>
    </row>
    <row r="2408" spans="1:1" x14ac:dyDescent="0.2">
      <c r="A2408" s="1"/>
    </row>
    <row r="2409" spans="1:1" x14ac:dyDescent="0.2">
      <c r="A2409" s="1"/>
    </row>
    <row r="2410" spans="1:1" x14ac:dyDescent="0.2">
      <c r="A2410" s="1"/>
    </row>
    <row r="2411" spans="1:1" x14ac:dyDescent="0.2">
      <c r="A2411" s="1"/>
    </row>
    <row r="2412" spans="1:1" x14ac:dyDescent="0.2">
      <c r="A2412" s="1"/>
    </row>
    <row r="2413" spans="1:1" x14ac:dyDescent="0.2">
      <c r="A2413" s="1"/>
    </row>
    <row r="2414" spans="1:1" x14ac:dyDescent="0.2">
      <c r="A2414" s="1"/>
    </row>
    <row r="2415" spans="1:1" x14ac:dyDescent="0.2">
      <c r="A2415" s="1"/>
    </row>
    <row r="2416" spans="1:1" x14ac:dyDescent="0.2">
      <c r="A2416" s="1"/>
    </row>
    <row r="2417" spans="1:1" x14ac:dyDescent="0.2">
      <c r="A2417" s="1"/>
    </row>
    <row r="2418" spans="1:1" x14ac:dyDescent="0.2">
      <c r="A2418" s="1"/>
    </row>
    <row r="2419" spans="1:1" x14ac:dyDescent="0.2">
      <c r="A2419" s="1"/>
    </row>
    <row r="2420" spans="1:1" x14ac:dyDescent="0.2">
      <c r="A2420" s="1"/>
    </row>
    <row r="2421" spans="1:1" x14ac:dyDescent="0.2">
      <c r="A2421" s="1"/>
    </row>
    <row r="2422" spans="1:1" x14ac:dyDescent="0.2">
      <c r="A2422" s="1"/>
    </row>
    <row r="2423" spans="1:1" x14ac:dyDescent="0.2">
      <c r="A2423" s="1"/>
    </row>
    <row r="2424" spans="1:1" x14ac:dyDescent="0.2">
      <c r="A2424" s="1"/>
    </row>
    <row r="2425" spans="1:1" x14ac:dyDescent="0.2">
      <c r="A2425" s="1"/>
    </row>
    <row r="2426" spans="1:1" x14ac:dyDescent="0.2">
      <c r="A2426" s="1"/>
    </row>
    <row r="2427" spans="1:1" x14ac:dyDescent="0.2">
      <c r="A2427" s="1"/>
    </row>
    <row r="2428" spans="1:1" x14ac:dyDescent="0.2">
      <c r="A2428" s="1"/>
    </row>
    <row r="2429" spans="1:1" x14ac:dyDescent="0.2">
      <c r="A2429" s="1"/>
    </row>
    <row r="2430" spans="1:1" x14ac:dyDescent="0.2">
      <c r="A2430" s="1"/>
    </row>
    <row r="2431" spans="1:1" x14ac:dyDescent="0.2">
      <c r="A2431" s="1"/>
    </row>
    <row r="2432" spans="1:1" x14ac:dyDescent="0.2">
      <c r="A2432" s="1"/>
    </row>
    <row r="2433" spans="1:1" x14ac:dyDescent="0.2">
      <c r="A2433" s="1"/>
    </row>
    <row r="2434" spans="1:1" x14ac:dyDescent="0.2">
      <c r="A2434" s="1"/>
    </row>
    <row r="2435" spans="1:1" x14ac:dyDescent="0.2">
      <c r="A2435" s="1"/>
    </row>
    <row r="2436" spans="1:1" x14ac:dyDescent="0.2">
      <c r="A2436" s="1"/>
    </row>
    <row r="2437" spans="1:1" x14ac:dyDescent="0.2">
      <c r="A2437" s="1"/>
    </row>
    <row r="2438" spans="1:1" x14ac:dyDescent="0.2">
      <c r="A2438" s="1"/>
    </row>
    <row r="2439" spans="1:1" x14ac:dyDescent="0.2">
      <c r="A2439" s="1"/>
    </row>
    <row r="2440" spans="1:1" x14ac:dyDescent="0.2">
      <c r="A2440" s="1"/>
    </row>
    <row r="2441" spans="1:1" x14ac:dyDescent="0.2">
      <c r="A2441" s="1"/>
    </row>
    <row r="2442" spans="1:1" x14ac:dyDescent="0.2">
      <c r="A2442" s="1"/>
    </row>
    <row r="2443" spans="1:1" x14ac:dyDescent="0.2">
      <c r="A2443" s="1"/>
    </row>
    <row r="2444" spans="1:1" x14ac:dyDescent="0.2">
      <c r="A2444" s="1"/>
    </row>
    <row r="2445" spans="1:1" x14ac:dyDescent="0.2">
      <c r="A2445" s="1"/>
    </row>
    <row r="2446" spans="1:1" x14ac:dyDescent="0.2">
      <c r="A2446" s="1"/>
    </row>
    <row r="2447" spans="1:1" x14ac:dyDescent="0.2">
      <c r="A2447" s="1"/>
    </row>
    <row r="2448" spans="1:1" x14ac:dyDescent="0.2">
      <c r="A2448" s="1"/>
    </row>
    <row r="2449" spans="1:1" x14ac:dyDescent="0.2">
      <c r="A2449" s="1"/>
    </row>
    <row r="2450" spans="1:1" x14ac:dyDescent="0.2">
      <c r="A2450" s="1"/>
    </row>
    <row r="2451" spans="1:1" x14ac:dyDescent="0.2">
      <c r="A2451" s="1"/>
    </row>
    <row r="2452" spans="1:1" x14ac:dyDescent="0.2">
      <c r="A2452" s="1"/>
    </row>
    <row r="2453" spans="1:1" x14ac:dyDescent="0.2">
      <c r="A2453" s="1"/>
    </row>
    <row r="2454" spans="1:1" x14ac:dyDescent="0.2">
      <c r="A2454" s="1"/>
    </row>
    <row r="2455" spans="1:1" x14ac:dyDescent="0.2">
      <c r="A2455" s="1"/>
    </row>
    <row r="2456" spans="1:1" x14ac:dyDescent="0.2">
      <c r="A2456" s="1"/>
    </row>
    <row r="2457" spans="1:1" x14ac:dyDescent="0.2">
      <c r="A2457" s="1"/>
    </row>
    <row r="2458" spans="1:1" x14ac:dyDescent="0.2">
      <c r="A2458" s="1"/>
    </row>
    <row r="2459" spans="1:1" x14ac:dyDescent="0.2">
      <c r="A2459" s="1"/>
    </row>
    <row r="2460" spans="1:1" x14ac:dyDescent="0.2">
      <c r="A2460" s="1"/>
    </row>
    <row r="2461" spans="1:1" x14ac:dyDescent="0.2">
      <c r="A2461" s="1"/>
    </row>
    <row r="2462" spans="1:1" x14ac:dyDescent="0.2">
      <c r="A2462" s="1"/>
    </row>
    <row r="2463" spans="1:1" x14ac:dyDescent="0.2">
      <c r="A2463" s="1"/>
    </row>
    <row r="2464" spans="1:1" x14ac:dyDescent="0.2">
      <c r="A2464" s="1"/>
    </row>
    <row r="2465" spans="1:1" x14ac:dyDescent="0.2">
      <c r="A2465" s="1"/>
    </row>
    <row r="2466" spans="1:1" x14ac:dyDescent="0.2">
      <c r="A2466" s="1"/>
    </row>
    <row r="2467" spans="1:1" x14ac:dyDescent="0.2">
      <c r="A2467" s="1"/>
    </row>
    <row r="2468" spans="1:1" x14ac:dyDescent="0.2">
      <c r="A2468" s="1"/>
    </row>
    <row r="2469" spans="1:1" x14ac:dyDescent="0.2">
      <c r="A2469" s="1"/>
    </row>
    <row r="2470" spans="1:1" x14ac:dyDescent="0.2">
      <c r="A2470" s="1"/>
    </row>
    <row r="2471" spans="1:1" x14ac:dyDescent="0.2">
      <c r="A2471" s="1"/>
    </row>
    <row r="2472" spans="1:1" x14ac:dyDescent="0.2">
      <c r="A2472" s="1"/>
    </row>
    <row r="2473" spans="1:1" x14ac:dyDescent="0.2">
      <c r="A2473" s="1"/>
    </row>
    <row r="2474" spans="1:1" x14ac:dyDescent="0.2">
      <c r="A2474" s="1"/>
    </row>
    <row r="2475" spans="1:1" x14ac:dyDescent="0.2">
      <c r="A2475" s="1"/>
    </row>
    <row r="2476" spans="1:1" x14ac:dyDescent="0.2">
      <c r="A2476" s="1"/>
    </row>
    <row r="2477" spans="1:1" x14ac:dyDescent="0.2">
      <c r="A2477" s="1"/>
    </row>
    <row r="2478" spans="1:1" x14ac:dyDescent="0.2">
      <c r="A2478" s="1"/>
    </row>
    <row r="2479" spans="1:1" x14ac:dyDescent="0.2">
      <c r="A2479" s="1"/>
    </row>
    <row r="2480" spans="1:1" x14ac:dyDescent="0.2">
      <c r="A2480" s="1"/>
    </row>
    <row r="2481" spans="1:1" x14ac:dyDescent="0.2">
      <c r="A2481" s="1"/>
    </row>
    <row r="2482" spans="1:1" x14ac:dyDescent="0.2">
      <c r="A2482" s="1"/>
    </row>
    <row r="2483" spans="1:1" x14ac:dyDescent="0.2">
      <c r="A2483" s="1"/>
    </row>
    <row r="2484" spans="1:1" x14ac:dyDescent="0.2">
      <c r="A2484" s="1"/>
    </row>
    <row r="2485" spans="1:1" x14ac:dyDescent="0.2">
      <c r="A2485" s="1"/>
    </row>
    <row r="2486" spans="1:1" x14ac:dyDescent="0.2">
      <c r="A2486" s="1"/>
    </row>
    <row r="2487" spans="1:1" x14ac:dyDescent="0.2">
      <c r="A2487" s="1"/>
    </row>
    <row r="2488" spans="1:1" x14ac:dyDescent="0.2">
      <c r="A2488" s="1"/>
    </row>
    <row r="2489" spans="1:1" x14ac:dyDescent="0.2">
      <c r="A2489" s="1"/>
    </row>
    <row r="2490" spans="1:1" x14ac:dyDescent="0.2">
      <c r="A2490" s="1"/>
    </row>
    <row r="2491" spans="1:1" x14ac:dyDescent="0.2">
      <c r="A2491" s="1"/>
    </row>
    <row r="2492" spans="1:1" x14ac:dyDescent="0.2">
      <c r="A2492" s="1"/>
    </row>
    <row r="2493" spans="1:1" x14ac:dyDescent="0.2">
      <c r="A2493" s="1"/>
    </row>
    <row r="2494" spans="1:1" x14ac:dyDescent="0.2">
      <c r="A2494" s="1"/>
    </row>
    <row r="2495" spans="1:1" x14ac:dyDescent="0.2">
      <c r="A2495" s="1"/>
    </row>
    <row r="2496" spans="1:1" x14ac:dyDescent="0.2">
      <c r="A2496" s="1"/>
    </row>
    <row r="2497" spans="1:1" x14ac:dyDescent="0.2">
      <c r="A2497" s="1"/>
    </row>
    <row r="2498" spans="1:1" x14ac:dyDescent="0.2">
      <c r="A2498" s="1"/>
    </row>
    <row r="2499" spans="1:1" x14ac:dyDescent="0.2">
      <c r="A2499" s="1"/>
    </row>
    <row r="2500" spans="1:1" x14ac:dyDescent="0.2">
      <c r="A2500" s="1"/>
    </row>
    <row r="2501" spans="1:1" x14ac:dyDescent="0.2">
      <c r="A2501" s="1"/>
    </row>
    <row r="2502" spans="1:1" x14ac:dyDescent="0.2">
      <c r="A2502" s="1"/>
    </row>
    <row r="2503" spans="1:1" x14ac:dyDescent="0.2">
      <c r="A2503" s="1"/>
    </row>
    <row r="2504" spans="1:1" x14ac:dyDescent="0.2">
      <c r="A2504" s="1"/>
    </row>
    <row r="2505" spans="1:1" x14ac:dyDescent="0.2">
      <c r="A2505" s="1"/>
    </row>
    <row r="2506" spans="1:1" x14ac:dyDescent="0.2">
      <c r="A2506" s="1"/>
    </row>
    <row r="2507" spans="1:1" x14ac:dyDescent="0.2">
      <c r="A2507" s="1"/>
    </row>
    <row r="2508" spans="1:1" x14ac:dyDescent="0.2">
      <c r="A2508" s="1"/>
    </row>
    <row r="2509" spans="1:1" x14ac:dyDescent="0.2">
      <c r="A2509" s="1"/>
    </row>
    <row r="2510" spans="1:1" x14ac:dyDescent="0.2">
      <c r="A2510" s="1"/>
    </row>
    <row r="2511" spans="1:1" x14ac:dyDescent="0.2">
      <c r="A2511" s="1"/>
    </row>
    <row r="2512" spans="1:1" x14ac:dyDescent="0.2">
      <c r="A2512" s="1"/>
    </row>
    <row r="2513" spans="1:1" x14ac:dyDescent="0.2">
      <c r="A2513" s="1"/>
    </row>
    <row r="2514" spans="1:1" x14ac:dyDescent="0.2">
      <c r="A2514" s="1"/>
    </row>
    <row r="2515" spans="1:1" x14ac:dyDescent="0.2">
      <c r="A2515" s="1"/>
    </row>
    <row r="2516" spans="1:1" x14ac:dyDescent="0.2">
      <c r="A2516" s="1"/>
    </row>
    <row r="2517" spans="1:1" x14ac:dyDescent="0.2">
      <c r="A2517" s="1"/>
    </row>
    <row r="2518" spans="1:1" x14ac:dyDescent="0.2">
      <c r="A2518" s="1"/>
    </row>
    <row r="2519" spans="1:1" x14ac:dyDescent="0.2">
      <c r="A2519" s="1"/>
    </row>
    <row r="2520" spans="1:1" x14ac:dyDescent="0.2">
      <c r="A2520" s="1"/>
    </row>
    <row r="2521" spans="1:1" x14ac:dyDescent="0.2">
      <c r="A2521" s="1"/>
    </row>
    <row r="2522" spans="1:1" x14ac:dyDescent="0.2">
      <c r="A2522" s="1"/>
    </row>
    <row r="2523" spans="1:1" x14ac:dyDescent="0.2">
      <c r="A2523" s="1"/>
    </row>
    <row r="2524" spans="1:1" x14ac:dyDescent="0.2">
      <c r="A2524" s="1"/>
    </row>
    <row r="2525" spans="1:1" x14ac:dyDescent="0.2">
      <c r="A2525" s="1"/>
    </row>
    <row r="2526" spans="1:1" x14ac:dyDescent="0.2">
      <c r="A2526" s="1"/>
    </row>
    <row r="2527" spans="1:1" x14ac:dyDescent="0.2">
      <c r="A2527" s="1"/>
    </row>
    <row r="2528" spans="1:1" x14ac:dyDescent="0.2">
      <c r="A2528" s="1"/>
    </row>
    <row r="2529" spans="1:1" x14ac:dyDescent="0.2">
      <c r="A2529" s="1"/>
    </row>
    <row r="2530" spans="1:1" x14ac:dyDescent="0.2">
      <c r="A2530" s="1"/>
    </row>
    <row r="2531" spans="1:1" x14ac:dyDescent="0.2">
      <c r="A2531" s="1"/>
    </row>
    <row r="2532" spans="1:1" x14ac:dyDescent="0.2">
      <c r="A2532" s="1"/>
    </row>
    <row r="2533" spans="1:1" x14ac:dyDescent="0.2">
      <c r="A2533" s="1"/>
    </row>
    <row r="2534" spans="1:1" x14ac:dyDescent="0.2">
      <c r="A2534" s="1"/>
    </row>
    <row r="2535" spans="1:1" x14ac:dyDescent="0.2">
      <c r="A2535" s="1"/>
    </row>
    <row r="2536" spans="1:1" x14ac:dyDescent="0.2">
      <c r="A2536" s="1"/>
    </row>
    <row r="2537" spans="1:1" x14ac:dyDescent="0.2">
      <c r="A2537" s="1"/>
    </row>
    <row r="2538" spans="1:1" x14ac:dyDescent="0.2">
      <c r="A2538" s="1"/>
    </row>
    <row r="2539" spans="1:1" x14ac:dyDescent="0.2">
      <c r="A2539" s="1"/>
    </row>
    <row r="2540" spans="1:1" x14ac:dyDescent="0.2">
      <c r="A2540" s="1"/>
    </row>
    <row r="2541" spans="1:1" x14ac:dyDescent="0.2">
      <c r="A2541" s="1"/>
    </row>
    <row r="2542" spans="1:1" x14ac:dyDescent="0.2">
      <c r="A2542" s="1"/>
    </row>
    <row r="2543" spans="1:1" x14ac:dyDescent="0.2">
      <c r="A2543" s="1"/>
    </row>
    <row r="2544" spans="1:1" x14ac:dyDescent="0.2">
      <c r="A2544" s="1"/>
    </row>
    <row r="2545" spans="1:1" x14ac:dyDescent="0.2">
      <c r="A2545" s="1"/>
    </row>
    <row r="2546" spans="1:1" x14ac:dyDescent="0.2">
      <c r="A2546" s="1"/>
    </row>
    <row r="2547" spans="1:1" x14ac:dyDescent="0.2">
      <c r="A2547" s="1"/>
    </row>
    <row r="2548" spans="1:1" x14ac:dyDescent="0.2">
      <c r="A2548" s="1"/>
    </row>
    <row r="2549" spans="1:1" x14ac:dyDescent="0.2">
      <c r="A2549" s="1"/>
    </row>
    <row r="2550" spans="1:1" x14ac:dyDescent="0.2">
      <c r="A2550" s="1"/>
    </row>
    <row r="2551" spans="1:1" x14ac:dyDescent="0.2">
      <c r="A2551" s="1"/>
    </row>
    <row r="2552" spans="1:1" x14ac:dyDescent="0.2">
      <c r="A2552" s="1"/>
    </row>
    <row r="2553" spans="1:1" x14ac:dyDescent="0.2">
      <c r="A2553" s="1"/>
    </row>
    <row r="2554" spans="1:1" x14ac:dyDescent="0.2">
      <c r="A2554" s="1"/>
    </row>
    <row r="2555" spans="1:1" x14ac:dyDescent="0.2">
      <c r="A2555" s="1"/>
    </row>
    <row r="2556" spans="1:1" x14ac:dyDescent="0.2">
      <c r="A2556" s="1"/>
    </row>
    <row r="2557" spans="1:1" x14ac:dyDescent="0.2">
      <c r="A2557" s="1"/>
    </row>
    <row r="2558" spans="1:1" x14ac:dyDescent="0.2">
      <c r="A2558" s="1"/>
    </row>
    <row r="2559" spans="1:1" x14ac:dyDescent="0.2">
      <c r="A2559" s="1"/>
    </row>
    <row r="2560" spans="1:1" x14ac:dyDescent="0.2">
      <c r="A2560" s="1"/>
    </row>
    <row r="2561" spans="1:1" x14ac:dyDescent="0.2">
      <c r="A2561" s="1"/>
    </row>
    <row r="2562" spans="1:1" x14ac:dyDescent="0.2">
      <c r="A2562" s="1"/>
    </row>
    <row r="2563" spans="1:1" x14ac:dyDescent="0.2">
      <c r="A2563" s="1"/>
    </row>
    <row r="2564" spans="1:1" x14ac:dyDescent="0.2">
      <c r="A2564" s="1"/>
    </row>
    <row r="2565" spans="1:1" x14ac:dyDescent="0.2">
      <c r="A2565" s="1"/>
    </row>
    <row r="2566" spans="1:1" x14ac:dyDescent="0.2">
      <c r="A2566" s="1"/>
    </row>
    <row r="2567" spans="1:1" x14ac:dyDescent="0.2">
      <c r="A2567" s="1"/>
    </row>
    <row r="2568" spans="1:1" x14ac:dyDescent="0.2">
      <c r="A2568" s="1"/>
    </row>
    <row r="2569" spans="1:1" x14ac:dyDescent="0.2">
      <c r="A2569" s="1"/>
    </row>
    <row r="2570" spans="1:1" x14ac:dyDescent="0.2">
      <c r="A2570" s="1"/>
    </row>
    <row r="2571" spans="1:1" x14ac:dyDescent="0.2">
      <c r="A2571" s="1"/>
    </row>
    <row r="2572" spans="1:1" x14ac:dyDescent="0.2">
      <c r="A2572" s="1"/>
    </row>
    <row r="2573" spans="1:1" x14ac:dyDescent="0.2">
      <c r="A2573" s="1"/>
    </row>
    <row r="2574" spans="1:1" x14ac:dyDescent="0.2">
      <c r="A2574" s="1"/>
    </row>
    <row r="2575" spans="1:1" x14ac:dyDescent="0.2">
      <c r="A2575" s="1"/>
    </row>
    <row r="2576" spans="1:1" x14ac:dyDescent="0.2">
      <c r="A2576" s="1"/>
    </row>
    <row r="2577" spans="1:1" x14ac:dyDescent="0.2">
      <c r="A2577" s="1"/>
    </row>
    <row r="2578" spans="1:1" x14ac:dyDescent="0.2">
      <c r="A2578" s="1"/>
    </row>
    <row r="2579" spans="1:1" x14ac:dyDescent="0.2">
      <c r="A2579" s="1"/>
    </row>
    <row r="2580" spans="1:1" x14ac:dyDescent="0.2">
      <c r="A2580" s="1"/>
    </row>
    <row r="2581" spans="1:1" x14ac:dyDescent="0.2">
      <c r="A2581" s="1"/>
    </row>
    <row r="2582" spans="1:1" x14ac:dyDescent="0.2">
      <c r="A2582" s="1"/>
    </row>
    <row r="2583" spans="1:1" x14ac:dyDescent="0.2">
      <c r="A2583" s="1"/>
    </row>
    <row r="2584" spans="1:1" x14ac:dyDescent="0.2">
      <c r="A2584" s="1"/>
    </row>
    <row r="2585" spans="1:1" x14ac:dyDescent="0.2">
      <c r="A2585" s="1"/>
    </row>
    <row r="2586" spans="1:1" x14ac:dyDescent="0.2">
      <c r="A2586" s="1"/>
    </row>
    <row r="2587" spans="1:1" x14ac:dyDescent="0.2">
      <c r="A2587" s="1"/>
    </row>
    <row r="2588" spans="1:1" x14ac:dyDescent="0.2">
      <c r="A2588" s="1"/>
    </row>
    <row r="2589" spans="1:1" x14ac:dyDescent="0.2">
      <c r="A2589" s="1"/>
    </row>
    <row r="2590" spans="1:1" x14ac:dyDescent="0.2">
      <c r="A2590" s="1"/>
    </row>
    <row r="2591" spans="1:1" x14ac:dyDescent="0.2">
      <c r="A2591" s="1"/>
    </row>
    <row r="2592" spans="1:1" x14ac:dyDescent="0.2">
      <c r="A2592" s="1"/>
    </row>
    <row r="2593" spans="1:1" x14ac:dyDescent="0.2">
      <c r="A2593" s="1"/>
    </row>
    <row r="2594" spans="1:1" x14ac:dyDescent="0.2">
      <c r="A2594" s="1"/>
    </row>
    <row r="2595" spans="1:1" x14ac:dyDescent="0.2">
      <c r="A2595" s="1"/>
    </row>
    <row r="2596" spans="1:1" x14ac:dyDescent="0.2">
      <c r="A2596" s="1"/>
    </row>
    <row r="2597" spans="1:1" x14ac:dyDescent="0.2">
      <c r="A2597" s="1"/>
    </row>
    <row r="2598" spans="1:1" x14ac:dyDescent="0.2">
      <c r="A2598" s="1"/>
    </row>
    <row r="2599" spans="1:1" x14ac:dyDescent="0.2">
      <c r="A2599" s="1"/>
    </row>
    <row r="2600" spans="1:1" x14ac:dyDescent="0.2">
      <c r="A2600" s="1"/>
    </row>
    <row r="2601" spans="1:1" x14ac:dyDescent="0.2">
      <c r="A2601" s="1"/>
    </row>
    <row r="2602" spans="1:1" x14ac:dyDescent="0.2">
      <c r="A2602" s="1"/>
    </row>
    <row r="2603" spans="1:1" x14ac:dyDescent="0.2">
      <c r="A2603" s="1"/>
    </row>
    <row r="2604" spans="1:1" x14ac:dyDescent="0.2">
      <c r="A2604" s="1"/>
    </row>
    <row r="2605" spans="1:1" x14ac:dyDescent="0.2">
      <c r="A2605" s="1"/>
    </row>
    <row r="2606" spans="1:1" x14ac:dyDescent="0.2">
      <c r="A2606" s="1"/>
    </row>
    <row r="2607" spans="1:1" x14ac:dyDescent="0.2">
      <c r="A2607" s="1"/>
    </row>
    <row r="2608" spans="1:1" x14ac:dyDescent="0.2">
      <c r="A2608" s="1"/>
    </row>
    <row r="2609" spans="1:1" x14ac:dyDescent="0.2">
      <c r="A2609" s="1"/>
    </row>
    <row r="2610" spans="1:1" x14ac:dyDescent="0.2">
      <c r="A2610" s="1"/>
    </row>
    <row r="2611" spans="1:1" x14ac:dyDescent="0.2">
      <c r="A2611" s="1"/>
    </row>
    <row r="2612" spans="1:1" x14ac:dyDescent="0.2">
      <c r="A2612" s="1"/>
    </row>
    <row r="2613" spans="1:1" x14ac:dyDescent="0.2">
      <c r="A2613" s="1"/>
    </row>
    <row r="2614" spans="1:1" x14ac:dyDescent="0.2">
      <c r="A2614" s="1"/>
    </row>
    <row r="2615" spans="1:1" x14ac:dyDescent="0.2">
      <c r="A2615" s="1"/>
    </row>
    <row r="2616" spans="1:1" x14ac:dyDescent="0.2">
      <c r="A2616" s="1"/>
    </row>
    <row r="2617" spans="1:1" x14ac:dyDescent="0.2">
      <c r="A2617" s="1"/>
    </row>
    <row r="2618" spans="1:1" x14ac:dyDescent="0.2">
      <c r="A2618" s="1"/>
    </row>
    <row r="2619" spans="1:1" x14ac:dyDescent="0.2">
      <c r="A2619" s="1"/>
    </row>
    <row r="2620" spans="1:1" x14ac:dyDescent="0.2">
      <c r="A2620" s="1"/>
    </row>
    <row r="2621" spans="1:1" x14ac:dyDescent="0.2">
      <c r="A2621" s="1"/>
    </row>
    <row r="2622" spans="1:1" x14ac:dyDescent="0.2">
      <c r="A2622" s="1"/>
    </row>
    <row r="2623" spans="1:1" x14ac:dyDescent="0.2">
      <c r="A2623" s="1"/>
    </row>
    <row r="2624" spans="1:1" x14ac:dyDescent="0.2">
      <c r="A2624" s="1"/>
    </row>
    <row r="2625" spans="1:1" x14ac:dyDescent="0.2">
      <c r="A2625" s="1"/>
    </row>
    <row r="2626" spans="1:1" x14ac:dyDescent="0.2">
      <c r="A2626" s="1"/>
    </row>
    <row r="2627" spans="1:1" x14ac:dyDescent="0.2">
      <c r="A2627" s="1"/>
    </row>
    <row r="2628" spans="1:1" x14ac:dyDescent="0.2">
      <c r="A2628" s="1"/>
    </row>
    <row r="2629" spans="1:1" x14ac:dyDescent="0.2">
      <c r="A2629" s="1"/>
    </row>
    <row r="2630" spans="1:1" x14ac:dyDescent="0.2">
      <c r="A2630" s="1"/>
    </row>
    <row r="2631" spans="1:1" x14ac:dyDescent="0.2">
      <c r="A2631" s="1"/>
    </row>
    <row r="2632" spans="1:1" x14ac:dyDescent="0.2">
      <c r="A2632" s="1"/>
    </row>
    <row r="2633" spans="1:1" x14ac:dyDescent="0.2">
      <c r="A2633" s="1"/>
    </row>
    <row r="2634" spans="1:1" x14ac:dyDescent="0.2">
      <c r="A2634" s="1"/>
    </row>
    <row r="2635" spans="1:1" x14ac:dyDescent="0.2">
      <c r="A2635" s="1"/>
    </row>
    <row r="2636" spans="1:1" x14ac:dyDescent="0.2">
      <c r="A2636" s="1"/>
    </row>
    <row r="2637" spans="1:1" x14ac:dyDescent="0.2">
      <c r="A2637" s="1"/>
    </row>
    <row r="2638" spans="1:1" x14ac:dyDescent="0.2">
      <c r="A2638" s="1"/>
    </row>
    <row r="2639" spans="1:1" x14ac:dyDescent="0.2">
      <c r="A2639" s="1"/>
    </row>
    <row r="2640" spans="1:1" x14ac:dyDescent="0.2">
      <c r="A2640" s="1"/>
    </row>
    <row r="2641" spans="1:1" x14ac:dyDescent="0.2">
      <c r="A2641" s="1"/>
    </row>
    <row r="2642" spans="1:1" x14ac:dyDescent="0.2">
      <c r="A2642" s="1"/>
    </row>
    <row r="2643" spans="1:1" x14ac:dyDescent="0.2">
      <c r="A2643" s="1"/>
    </row>
    <row r="2644" spans="1:1" x14ac:dyDescent="0.2">
      <c r="A2644" s="1"/>
    </row>
    <row r="2645" spans="1:1" x14ac:dyDescent="0.2">
      <c r="A2645" s="1"/>
    </row>
    <row r="2646" spans="1:1" x14ac:dyDescent="0.2">
      <c r="A2646" s="1"/>
    </row>
    <row r="2647" spans="1:1" x14ac:dyDescent="0.2">
      <c r="A2647" s="1"/>
    </row>
    <row r="2648" spans="1:1" x14ac:dyDescent="0.2">
      <c r="A2648" s="1"/>
    </row>
    <row r="2649" spans="1:1" x14ac:dyDescent="0.2">
      <c r="A2649" s="1"/>
    </row>
    <row r="2650" spans="1:1" x14ac:dyDescent="0.2">
      <c r="A2650" s="1"/>
    </row>
    <row r="2651" spans="1:1" x14ac:dyDescent="0.2">
      <c r="A2651" s="1"/>
    </row>
    <row r="2652" spans="1:1" x14ac:dyDescent="0.2">
      <c r="A2652" s="1"/>
    </row>
    <row r="2653" spans="1:1" x14ac:dyDescent="0.2">
      <c r="A2653" s="1"/>
    </row>
    <row r="2654" spans="1:1" x14ac:dyDescent="0.2">
      <c r="A2654" s="1"/>
    </row>
    <row r="2655" spans="1:1" x14ac:dyDescent="0.2">
      <c r="A2655" s="1"/>
    </row>
    <row r="2656" spans="1:1" x14ac:dyDescent="0.2">
      <c r="A2656" s="1"/>
    </row>
    <row r="2657" spans="1:1" x14ac:dyDescent="0.2">
      <c r="A2657" s="1"/>
    </row>
    <row r="2658" spans="1:1" x14ac:dyDescent="0.2">
      <c r="A2658" s="1"/>
    </row>
    <row r="2659" spans="1:1" x14ac:dyDescent="0.2">
      <c r="A2659" s="1"/>
    </row>
    <row r="2660" spans="1:1" x14ac:dyDescent="0.2">
      <c r="A2660" s="1"/>
    </row>
    <row r="2661" spans="1:1" x14ac:dyDescent="0.2">
      <c r="A2661" s="1"/>
    </row>
    <row r="2662" spans="1:1" x14ac:dyDescent="0.2">
      <c r="A2662" s="1"/>
    </row>
    <row r="2663" spans="1:1" x14ac:dyDescent="0.2">
      <c r="A2663" s="1"/>
    </row>
    <row r="2664" spans="1:1" x14ac:dyDescent="0.2">
      <c r="A2664" s="1"/>
    </row>
    <row r="2665" spans="1:1" x14ac:dyDescent="0.2">
      <c r="A2665" s="1"/>
    </row>
    <row r="2666" spans="1:1" x14ac:dyDescent="0.2">
      <c r="A2666" s="1"/>
    </row>
    <row r="2667" spans="1:1" x14ac:dyDescent="0.2">
      <c r="A2667" s="1"/>
    </row>
    <row r="2668" spans="1:1" x14ac:dyDescent="0.2">
      <c r="A2668" s="1"/>
    </row>
    <row r="2669" spans="1:1" x14ac:dyDescent="0.2">
      <c r="A2669" s="1"/>
    </row>
    <row r="2670" spans="1:1" x14ac:dyDescent="0.2">
      <c r="A2670" s="1"/>
    </row>
    <row r="2671" spans="1:1" x14ac:dyDescent="0.2">
      <c r="A2671" s="1"/>
    </row>
    <row r="2672" spans="1:1" x14ac:dyDescent="0.2">
      <c r="A2672" s="1"/>
    </row>
    <row r="2673" spans="1:1" x14ac:dyDescent="0.2">
      <c r="A2673" s="1"/>
    </row>
    <row r="2674" spans="1:1" x14ac:dyDescent="0.2">
      <c r="A2674" s="1"/>
    </row>
    <row r="2675" spans="1:1" x14ac:dyDescent="0.2">
      <c r="A2675" s="1"/>
    </row>
    <row r="2676" spans="1:1" x14ac:dyDescent="0.2">
      <c r="A2676" s="1"/>
    </row>
    <row r="2677" spans="1:1" x14ac:dyDescent="0.2">
      <c r="A2677" s="1"/>
    </row>
    <row r="2678" spans="1:1" x14ac:dyDescent="0.2">
      <c r="A2678" s="1"/>
    </row>
    <row r="2679" spans="1:1" x14ac:dyDescent="0.2">
      <c r="A2679" s="1"/>
    </row>
    <row r="2680" spans="1:1" x14ac:dyDescent="0.2">
      <c r="A2680" s="1"/>
    </row>
    <row r="2681" spans="1:1" x14ac:dyDescent="0.2">
      <c r="A2681" s="1"/>
    </row>
    <row r="2682" spans="1:1" x14ac:dyDescent="0.2">
      <c r="A2682" s="1"/>
    </row>
    <row r="2683" spans="1:1" x14ac:dyDescent="0.2">
      <c r="A2683" s="1"/>
    </row>
    <row r="2684" spans="1:1" x14ac:dyDescent="0.2">
      <c r="A2684" s="1"/>
    </row>
    <row r="2685" spans="1:1" x14ac:dyDescent="0.2">
      <c r="A2685" s="1"/>
    </row>
    <row r="2686" spans="1:1" x14ac:dyDescent="0.2">
      <c r="A2686" s="1"/>
    </row>
    <row r="2687" spans="1:1" x14ac:dyDescent="0.2">
      <c r="A2687" s="1"/>
    </row>
    <row r="2688" spans="1:1" x14ac:dyDescent="0.2">
      <c r="A2688" s="1"/>
    </row>
    <row r="2689" spans="1:1" x14ac:dyDescent="0.2">
      <c r="A2689" s="1"/>
    </row>
    <row r="2690" spans="1:1" x14ac:dyDescent="0.2">
      <c r="A2690" s="1"/>
    </row>
    <row r="2691" spans="1:1" x14ac:dyDescent="0.2">
      <c r="A2691" s="1"/>
    </row>
    <row r="2692" spans="1:1" x14ac:dyDescent="0.2">
      <c r="A2692" s="1"/>
    </row>
    <row r="2693" spans="1:1" x14ac:dyDescent="0.2">
      <c r="A2693" s="1"/>
    </row>
    <row r="2694" spans="1:1" x14ac:dyDescent="0.2">
      <c r="A2694" s="1"/>
    </row>
    <row r="2695" spans="1:1" x14ac:dyDescent="0.2">
      <c r="A2695" s="1"/>
    </row>
    <row r="2696" spans="1:1" x14ac:dyDescent="0.2">
      <c r="A2696" s="1"/>
    </row>
    <row r="2697" spans="1:1" x14ac:dyDescent="0.2">
      <c r="A2697" s="1"/>
    </row>
    <row r="2698" spans="1:1" x14ac:dyDescent="0.2">
      <c r="A2698" s="1"/>
    </row>
    <row r="2699" spans="1:1" x14ac:dyDescent="0.2">
      <c r="A2699" s="1"/>
    </row>
    <row r="2700" spans="1:1" x14ac:dyDescent="0.2">
      <c r="A2700" s="1"/>
    </row>
    <row r="2701" spans="1:1" x14ac:dyDescent="0.2">
      <c r="A2701" s="1"/>
    </row>
    <row r="2702" spans="1:1" x14ac:dyDescent="0.2">
      <c r="A2702" s="1"/>
    </row>
    <row r="2703" spans="1:1" x14ac:dyDescent="0.2">
      <c r="A2703" s="1"/>
    </row>
    <row r="2704" spans="1:1" x14ac:dyDescent="0.2">
      <c r="A2704" s="1"/>
    </row>
    <row r="2705" spans="1:1" x14ac:dyDescent="0.2">
      <c r="A2705" s="1"/>
    </row>
    <row r="2706" spans="1:1" x14ac:dyDescent="0.2">
      <c r="A2706" s="1"/>
    </row>
    <row r="2707" spans="1:1" x14ac:dyDescent="0.2">
      <c r="A2707" s="1"/>
    </row>
    <row r="2708" spans="1:1" x14ac:dyDescent="0.2">
      <c r="A2708" s="1"/>
    </row>
    <row r="2709" spans="1:1" x14ac:dyDescent="0.2">
      <c r="A2709" s="1"/>
    </row>
    <row r="2710" spans="1:1" x14ac:dyDescent="0.2">
      <c r="A2710" s="1"/>
    </row>
    <row r="2711" spans="1:1" x14ac:dyDescent="0.2">
      <c r="A2711" s="1"/>
    </row>
    <row r="2712" spans="1:1" x14ac:dyDescent="0.2">
      <c r="A2712" s="1"/>
    </row>
    <row r="2713" spans="1:1" x14ac:dyDescent="0.2">
      <c r="A2713" s="1"/>
    </row>
    <row r="2714" spans="1:1" x14ac:dyDescent="0.2">
      <c r="A2714" s="1"/>
    </row>
    <row r="2715" spans="1:1" x14ac:dyDescent="0.2">
      <c r="A2715" s="1"/>
    </row>
    <row r="2716" spans="1:1" x14ac:dyDescent="0.2">
      <c r="A2716" s="1"/>
    </row>
    <row r="2717" spans="1:1" x14ac:dyDescent="0.2">
      <c r="A2717" s="1"/>
    </row>
    <row r="2718" spans="1:1" x14ac:dyDescent="0.2">
      <c r="A2718" s="1"/>
    </row>
    <row r="2719" spans="1:1" x14ac:dyDescent="0.2">
      <c r="A2719" s="1"/>
    </row>
    <row r="2720" spans="1:1" x14ac:dyDescent="0.2">
      <c r="A2720" s="1"/>
    </row>
    <row r="2721" spans="1:1" x14ac:dyDescent="0.2">
      <c r="A2721" s="1"/>
    </row>
    <row r="2722" spans="1:1" x14ac:dyDescent="0.2">
      <c r="A2722" s="1"/>
    </row>
    <row r="2723" spans="1:1" x14ac:dyDescent="0.2">
      <c r="A2723" s="1"/>
    </row>
    <row r="2724" spans="1:1" x14ac:dyDescent="0.2">
      <c r="A2724" s="1"/>
    </row>
    <row r="2725" spans="1:1" x14ac:dyDescent="0.2">
      <c r="A2725" s="1"/>
    </row>
    <row r="2726" spans="1:1" x14ac:dyDescent="0.2">
      <c r="A2726" s="1"/>
    </row>
    <row r="2727" spans="1:1" x14ac:dyDescent="0.2">
      <c r="A2727" s="1"/>
    </row>
    <row r="2728" spans="1:1" x14ac:dyDescent="0.2">
      <c r="A2728" s="1"/>
    </row>
    <row r="2729" spans="1:1" x14ac:dyDescent="0.2">
      <c r="A2729" s="1"/>
    </row>
    <row r="2730" spans="1:1" x14ac:dyDescent="0.2">
      <c r="A2730" s="1"/>
    </row>
    <row r="2731" spans="1:1" x14ac:dyDescent="0.2">
      <c r="A2731" s="1"/>
    </row>
    <row r="2732" spans="1:1" x14ac:dyDescent="0.2">
      <c r="A2732" s="1"/>
    </row>
    <row r="2733" spans="1:1" x14ac:dyDescent="0.2">
      <c r="A2733" s="1"/>
    </row>
    <row r="2734" spans="1:1" x14ac:dyDescent="0.2">
      <c r="A2734" s="1"/>
    </row>
    <row r="2735" spans="1:1" x14ac:dyDescent="0.2">
      <c r="A2735" s="1"/>
    </row>
    <row r="2736" spans="1:1" x14ac:dyDescent="0.2">
      <c r="A2736" s="1"/>
    </row>
    <row r="2737" spans="1:1" x14ac:dyDescent="0.2">
      <c r="A2737" s="1"/>
    </row>
    <row r="2738" spans="1:1" x14ac:dyDescent="0.2">
      <c r="A2738" s="1"/>
    </row>
    <row r="2739" spans="1:1" x14ac:dyDescent="0.2">
      <c r="A2739" s="1"/>
    </row>
    <row r="2740" spans="1:1" x14ac:dyDescent="0.2">
      <c r="A2740" s="1"/>
    </row>
    <row r="2741" spans="1:1" x14ac:dyDescent="0.2">
      <c r="A2741" s="1"/>
    </row>
    <row r="2742" spans="1:1" x14ac:dyDescent="0.2">
      <c r="A2742" s="1"/>
    </row>
    <row r="2743" spans="1:1" x14ac:dyDescent="0.2">
      <c r="A2743" s="1"/>
    </row>
    <row r="2744" spans="1:1" x14ac:dyDescent="0.2">
      <c r="A2744" s="1"/>
    </row>
    <row r="2745" spans="1:1" x14ac:dyDescent="0.2">
      <c r="A2745" s="1"/>
    </row>
    <row r="2746" spans="1:1" x14ac:dyDescent="0.2">
      <c r="A2746" s="1"/>
    </row>
    <row r="2747" spans="1:1" x14ac:dyDescent="0.2">
      <c r="A2747" s="1"/>
    </row>
    <row r="2748" spans="1:1" x14ac:dyDescent="0.2">
      <c r="A2748" s="1"/>
    </row>
    <row r="2749" spans="1:1" x14ac:dyDescent="0.2">
      <c r="A2749" s="1"/>
    </row>
    <row r="2750" spans="1:1" x14ac:dyDescent="0.2">
      <c r="A2750" s="1"/>
    </row>
    <row r="2751" spans="1:1" x14ac:dyDescent="0.2">
      <c r="A2751" s="1"/>
    </row>
    <row r="2752" spans="1:1" x14ac:dyDescent="0.2">
      <c r="A2752" s="1"/>
    </row>
    <row r="2753" spans="1:1" x14ac:dyDescent="0.2">
      <c r="A2753" s="1"/>
    </row>
    <row r="2754" spans="1:1" x14ac:dyDescent="0.2">
      <c r="A2754" s="1"/>
    </row>
    <row r="2755" spans="1:1" x14ac:dyDescent="0.2">
      <c r="A2755" s="1"/>
    </row>
    <row r="2756" spans="1:1" x14ac:dyDescent="0.2">
      <c r="A2756" s="1"/>
    </row>
    <row r="2757" spans="1:1" x14ac:dyDescent="0.2">
      <c r="A2757" s="1"/>
    </row>
    <row r="2758" spans="1:1" x14ac:dyDescent="0.2">
      <c r="A2758" s="1"/>
    </row>
    <row r="2759" spans="1:1" x14ac:dyDescent="0.2">
      <c r="A2759" s="1"/>
    </row>
    <row r="2760" spans="1:1" x14ac:dyDescent="0.2">
      <c r="A2760" s="1"/>
    </row>
    <row r="2761" spans="1:1" x14ac:dyDescent="0.2">
      <c r="A2761" s="1"/>
    </row>
    <row r="2762" spans="1:1" x14ac:dyDescent="0.2">
      <c r="A2762" s="1"/>
    </row>
    <row r="2763" spans="1:1" x14ac:dyDescent="0.2">
      <c r="A2763" s="1"/>
    </row>
    <row r="2764" spans="1:1" x14ac:dyDescent="0.2">
      <c r="A2764" s="1"/>
    </row>
    <row r="2765" spans="1:1" x14ac:dyDescent="0.2">
      <c r="A2765" s="1"/>
    </row>
    <row r="2766" spans="1:1" x14ac:dyDescent="0.2">
      <c r="A2766" s="1"/>
    </row>
    <row r="2767" spans="1:1" x14ac:dyDescent="0.2">
      <c r="A2767" s="1"/>
    </row>
    <row r="2768" spans="1:1" x14ac:dyDescent="0.2">
      <c r="A2768" s="1"/>
    </row>
    <row r="2769" spans="1:1" x14ac:dyDescent="0.2">
      <c r="A2769" s="1"/>
    </row>
    <row r="2770" spans="1:1" x14ac:dyDescent="0.2">
      <c r="A2770" s="1"/>
    </row>
    <row r="2771" spans="1:1" x14ac:dyDescent="0.2">
      <c r="A2771" s="1"/>
    </row>
    <row r="2772" spans="1:1" x14ac:dyDescent="0.2">
      <c r="A2772" s="1"/>
    </row>
    <row r="2773" spans="1:1" x14ac:dyDescent="0.2">
      <c r="A2773" s="1"/>
    </row>
    <row r="2774" spans="1:1" x14ac:dyDescent="0.2">
      <c r="A2774" s="1"/>
    </row>
    <row r="2775" spans="1:1" x14ac:dyDescent="0.2">
      <c r="A2775" s="1"/>
    </row>
    <row r="2776" spans="1:1" x14ac:dyDescent="0.2">
      <c r="A2776" s="1"/>
    </row>
    <row r="2777" spans="1:1" x14ac:dyDescent="0.2">
      <c r="A2777" s="1"/>
    </row>
    <row r="2778" spans="1:1" x14ac:dyDescent="0.2">
      <c r="A2778" s="1"/>
    </row>
    <row r="2779" spans="1:1" x14ac:dyDescent="0.2">
      <c r="A2779" s="1"/>
    </row>
    <row r="2780" spans="1:1" x14ac:dyDescent="0.2">
      <c r="A2780" s="1"/>
    </row>
    <row r="2781" spans="1:1" x14ac:dyDescent="0.2">
      <c r="A2781" s="1"/>
    </row>
    <row r="2782" spans="1:1" x14ac:dyDescent="0.2">
      <c r="A2782" s="1"/>
    </row>
    <row r="2783" spans="1:1" x14ac:dyDescent="0.2">
      <c r="A2783" s="1"/>
    </row>
    <row r="2784" spans="1:1" x14ac:dyDescent="0.2">
      <c r="A2784" s="1"/>
    </row>
    <row r="2785" spans="1:1" x14ac:dyDescent="0.2">
      <c r="A2785" s="1"/>
    </row>
    <row r="2786" spans="1:1" x14ac:dyDescent="0.2">
      <c r="A2786" s="1"/>
    </row>
    <row r="2787" spans="1:1" x14ac:dyDescent="0.2">
      <c r="A2787" s="1"/>
    </row>
    <row r="2788" spans="1:1" x14ac:dyDescent="0.2">
      <c r="A2788" s="1"/>
    </row>
    <row r="2789" spans="1:1" x14ac:dyDescent="0.2">
      <c r="A2789" s="1"/>
    </row>
    <row r="2790" spans="1:1" x14ac:dyDescent="0.2">
      <c r="A2790" s="1"/>
    </row>
    <row r="2791" spans="1:1" x14ac:dyDescent="0.2">
      <c r="A2791" s="1"/>
    </row>
    <row r="2792" spans="1:1" x14ac:dyDescent="0.2">
      <c r="A2792" s="1"/>
    </row>
    <row r="2793" spans="1:1" x14ac:dyDescent="0.2">
      <c r="A2793" s="1"/>
    </row>
    <row r="2794" spans="1:1" x14ac:dyDescent="0.2">
      <c r="A2794" s="1"/>
    </row>
    <row r="2795" spans="1:1" x14ac:dyDescent="0.2">
      <c r="A2795" s="1"/>
    </row>
    <row r="2796" spans="1:1" x14ac:dyDescent="0.2">
      <c r="A2796" s="1"/>
    </row>
    <row r="2797" spans="1:1" x14ac:dyDescent="0.2">
      <c r="A2797" s="1"/>
    </row>
    <row r="2798" spans="1:1" x14ac:dyDescent="0.2">
      <c r="A2798" s="1"/>
    </row>
    <row r="2799" spans="1:1" x14ac:dyDescent="0.2">
      <c r="A2799" s="1"/>
    </row>
    <row r="2800" spans="1:1" x14ac:dyDescent="0.2">
      <c r="A2800" s="1"/>
    </row>
    <row r="2801" spans="1:1" x14ac:dyDescent="0.2">
      <c r="A2801" s="1"/>
    </row>
    <row r="2802" spans="1:1" x14ac:dyDescent="0.2">
      <c r="A2802" s="1"/>
    </row>
    <row r="2803" spans="1:1" x14ac:dyDescent="0.2">
      <c r="A2803" s="1"/>
    </row>
    <row r="2804" spans="1:1" x14ac:dyDescent="0.2">
      <c r="A2804" s="1"/>
    </row>
    <row r="2805" spans="1:1" x14ac:dyDescent="0.2">
      <c r="A2805" s="1"/>
    </row>
    <row r="2806" spans="1:1" x14ac:dyDescent="0.2">
      <c r="A2806" s="1"/>
    </row>
    <row r="2807" spans="1:1" x14ac:dyDescent="0.2">
      <c r="A2807" s="1"/>
    </row>
    <row r="2808" spans="1:1" x14ac:dyDescent="0.2">
      <c r="A2808" s="1"/>
    </row>
    <row r="2809" spans="1:1" x14ac:dyDescent="0.2">
      <c r="A2809" s="1"/>
    </row>
    <row r="2810" spans="1:1" x14ac:dyDescent="0.2">
      <c r="A2810" s="1"/>
    </row>
    <row r="2811" spans="1:1" x14ac:dyDescent="0.2">
      <c r="A2811" s="1"/>
    </row>
    <row r="2812" spans="1:1" x14ac:dyDescent="0.2">
      <c r="A2812" s="1"/>
    </row>
    <row r="2813" spans="1:1" x14ac:dyDescent="0.2">
      <c r="A2813" s="1"/>
    </row>
    <row r="2814" spans="1:1" x14ac:dyDescent="0.2">
      <c r="A2814" s="1"/>
    </row>
    <row r="2815" spans="1:1" x14ac:dyDescent="0.2">
      <c r="A2815" s="1"/>
    </row>
    <row r="2816" spans="1:1" x14ac:dyDescent="0.2">
      <c r="A2816" s="1"/>
    </row>
    <row r="2817" spans="1:1" x14ac:dyDescent="0.2">
      <c r="A2817" s="1"/>
    </row>
    <row r="2818" spans="1:1" x14ac:dyDescent="0.2">
      <c r="A2818" s="1"/>
    </row>
    <row r="2819" spans="1:1" x14ac:dyDescent="0.2">
      <c r="A2819" s="1"/>
    </row>
    <row r="2820" spans="1:1" x14ac:dyDescent="0.2">
      <c r="A2820" s="1"/>
    </row>
    <row r="2821" spans="1:1" x14ac:dyDescent="0.2">
      <c r="A2821" s="1"/>
    </row>
    <row r="2822" spans="1:1" x14ac:dyDescent="0.2">
      <c r="A2822" s="1"/>
    </row>
    <row r="2823" spans="1:1" x14ac:dyDescent="0.2">
      <c r="A2823" s="1"/>
    </row>
    <row r="2824" spans="1:1" x14ac:dyDescent="0.2">
      <c r="A2824" s="1"/>
    </row>
    <row r="2825" spans="1:1" x14ac:dyDescent="0.2">
      <c r="A2825" s="1"/>
    </row>
    <row r="2826" spans="1:1" x14ac:dyDescent="0.2">
      <c r="A2826" s="1"/>
    </row>
    <row r="2827" spans="1:1" x14ac:dyDescent="0.2">
      <c r="A2827" s="1"/>
    </row>
    <row r="2828" spans="1:1" x14ac:dyDescent="0.2">
      <c r="A2828" s="1"/>
    </row>
    <row r="2829" spans="1:1" x14ac:dyDescent="0.2">
      <c r="A2829" s="1"/>
    </row>
    <row r="2830" spans="1:1" x14ac:dyDescent="0.2">
      <c r="A2830" s="1"/>
    </row>
    <row r="2831" spans="1:1" x14ac:dyDescent="0.2">
      <c r="A2831" s="1"/>
    </row>
    <row r="2832" spans="1:1" x14ac:dyDescent="0.2">
      <c r="A2832" s="1"/>
    </row>
    <row r="2833" spans="1:1" x14ac:dyDescent="0.2">
      <c r="A2833" s="1"/>
    </row>
    <row r="2834" spans="1:1" x14ac:dyDescent="0.2">
      <c r="A2834" s="1"/>
    </row>
    <row r="2835" spans="1:1" x14ac:dyDescent="0.2">
      <c r="A2835" s="1"/>
    </row>
    <row r="2836" spans="1:1" x14ac:dyDescent="0.2">
      <c r="A2836" s="1"/>
    </row>
    <row r="2837" spans="1:1" x14ac:dyDescent="0.2">
      <c r="A2837" s="1"/>
    </row>
    <row r="2838" spans="1:1" x14ac:dyDescent="0.2">
      <c r="A2838" s="1"/>
    </row>
    <row r="2839" spans="1:1" x14ac:dyDescent="0.2">
      <c r="A2839" s="1"/>
    </row>
    <row r="2840" spans="1:1" x14ac:dyDescent="0.2">
      <c r="A2840" s="1"/>
    </row>
    <row r="2841" spans="1:1" x14ac:dyDescent="0.2">
      <c r="A2841" s="1"/>
    </row>
    <row r="2842" spans="1:1" x14ac:dyDescent="0.2">
      <c r="A2842" s="1"/>
    </row>
    <row r="2843" spans="1:1" x14ac:dyDescent="0.2">
      <c r="A2843" s="1"/>
    </row>
    <row r="2844" spans="1:1" x14ac:dyDescent="0.2">
      <c r="A2844" s="1"/>
    </row>
    <row r="2845" spans="1:1" x14ac:dyDescent="0.2">
      <c r="A2845" s="1"/>
    </row>
    <row r="2846" spans="1:1" x14ac:dyDescent="0.2">
      <c r="A2846" s="1"/>
    </row>
    <row r="2847" spans="1:1" x14ac:dyDescent="0.2">
      <c r="A2847" s="1"/>
    </row>
    <row r="2848" spans="1:1" x14ac:dyDescent="0.2">
      <c r="A2848" s="1"/>
    </row>
    <row r="2849" spans="1:1" x14ac:dyDescent="0.2">
      <c r="A2849" s="1"/>
    </row>
    <row r="2850" spans="1:1" x14ac:dyDescent="0.2">
      <c r="A2850" s="1"/>
    </row>
    <row r="2851" spans="1:1" x14ac:dyDescent="0.2">
      <c r="A2851" s="1"/>
    </row>
    <row r="2852" spans="1:1" x14ac:dyDescent="0.2">
      <c r="A2852" s="1"/>
    </row>
    <row r="2853" spans="1:1" x14ac:dyDescent="0.2">
      <c r="A2853" s="1"/>
    </row>
    <row r="2854" spans="1:1" x14ac:dyDescent="0.2">
      <c r="A2854" s="1"/>
    </row>
    <row r="2855" spans="1:1" x14ac:dyDescent="0.2">
      <c r="A2855" s="1"/>
    </row>
    <row r="2856" spans="1:1" x14ac:dyDescent="0.2">
      <c r="A2856" s="1"/>
    </row>
    <row r="2857" spans="1:1" x14ac:dyDescent="0.2">
      <c r="A2857" s="1"/>
    </row>
    <row r="2858" spans="1:1" x14ac:dyDescent="0.2">
      <c r="A2858" s="1"/>
    </row>
    <row r="2859" spans="1:1" x14ac:dyDescent="0.2">
      <c r="A2859" s="1"/>
    </row>
    <row r="2860" spans="1:1" x14ac:dyDescent="0.2">
      <c r="A2860" s="1"/>
    </row>
    <row r="2861" spans="1:1" x14ac:dyDescent="0.2">
      <c r="A2861" s="1"/>
    </row>
    <row r="2862" spans="1:1" x14ac:dyDescent="0.2">
      <c r="A2862" s="1"/>
    </row>
    <row r="2863" spans="1:1" x14ac:dyDescent="0.2">
      <c r="A2863" s="1"/>
    </row>
    <row r="2864" spans="1:1" x14ac:dyDescent="0.2">
      <c r="A2864" s="1"/>
    </row>
    <row r="2865" spans="1:1" x14ac:dyDescent="0.2">
      <c r="A2865" s="1"/>
    </row>
    <row r="2866" spans="1:1" x14ac:dyDescent="0.2">
      <c r="A2866" s="1"/>
    </row>
    <row r="2867" spans="1:1" x14ac:dyDescent="0.2">
      <c r="A2867" s="1"/>
    </row>
    <row r="2868" spans="1:1" x14ac:dyDescent="0.2">
      <c r="A2868" s="1"/>
    </row>
    <row r="2869" spans="1:1" x14ac:dyDescent="0.2">
      <c r="A2869" s="1"/>
    </row>
    <row r="2870" spans="1:1" x14ac:dyDescent="0.2">
      <c r="A2870" s="1"/>
    </row>
    <row r="2871" spans="1:1" x14ac:dyDescent="0.2">
      <c r="A2871" s="1"/>
    </row>
    <row r="2872" spans="1:1" x14ac:dyDescent="0.2">
      <c r="A2872" s="1"/>
    </row>
    <row r="2873" spans="1:1" x14ac:dyDescent="0.2">
      <c r="A2873" s="1"/>
    </row>
    <row r="2874" spans="1:1" x14ac:dyDescent="0.2">
      <c r="A2874" s="1"/>
    </row>
    <row r="2875" spans="1:1" x14ac:dyDescent="0.2">
      <c r="A2875" s="1"/>
    </row>
    <row r="2876" spans="1:1" x14ac:dyDescent="0.2">
      <c r="A2876" s="1"/>
    </row>
    <row r="2877" spans="1:1" x14ac:dyDescent="0.2">
      <c r="A2877" s="1"/>
    </row>
    <row r="2878" spans="1:1" x14ac:dyDescent="0.2">
      <c r="A2878" s="1"/>
    </row>
    <row r="2879" spans="1:1" x14ac:dyDescent="0.2">
      <c r="A2879" s="1"/>
    </row>
    <row r="2880" spans="1:1" x14ac:dyDescent="0.2">
      <c r="A2880" s="1"/>
    </row>
    <row r="2881" spans="1:1" x14ac:dyDescent="0.2">
      <c r="A2881" s="1"/>
    </row>
    <row r="2882" spans="1:1" x14ac:dyDescent="0.2">
      <c r="A2882" s="1"/>
    </row>
    <row r="2883" spans="1:1" x14ac:dyDescent="0.2">
      <c r="A2883" s="1"/>
    </row>
    <row r="2884" spans="1:1" x14ac:dyDescent="0.2">
      <c r="A2884" s="1"/>
    </row>
    <row r="2885" spans="1:1" x14ac:dyDescent="0.2">
      <c r="A2885" s="1"/>
    </row>
    <row r="2886" spans="1:1" x14ac:dyDescent="0.2">
      <c r="A2886" s="1"/>
    </row>
    <row r="2887" spans="1:1" x14ac:dyDescent="0.2">
      <c r="A2887" s="1"/>
    </row>
    <row r="2888" spans="1:1" x14ac:dyDescent="0.2">
      <c r="A2888" s="1"/>
    </row>
    <row r="2889" spans="1:1" x14ac:dyDescent="0.2">
      <c r="A2889" s="1"/>
    </row>
    <row r="2890" spans="1:1" x14ac:dyDescent="0.2">
      <c r="A2890" s="1"/>
    </row>
    <row r="2891" spans="1:1" x14ac:dyDescent="0.2">
      <c r="A2891" s="1"/>
    </row>
    <row r="2892" spans="1:1" x14ac:dyDescent="0.2">
      <c r="A2892" s="1"/>
    </row>
    <row r="2893" spans="1:1" x14ac:dyDescent="0.2">
      <c r="A2893" s="1"/>
    </row>
    <row r="2894" spans="1:1" x14ac:dyDescent="0.2">
      <c r="A2894" s="1"/>
    </row>
    <row r="2895" spans="1:1" x14ac:dyDescent="0.2">
      <c r="A2895" s="1"/>
    </row>
    <row r="2896" spans="1:1" x14ac:dyDescent="0.2">
      <c r="A2896" s="1"/>
    </row>
    <row r="2897" spans="1:1" x14ac:dyDescent="0.2">
      <c r="A2897" s="1"/>
    </row>
    <row r="2898" spans="1:1" x14ac:dyDescent="0.2">
      <c r="A2898" s="1"/>
    </row>
    <row r="2899" spans="1:1" x14ac:dyDescent="0.2">
      <c r="A2899" s="1"/>
    </row>
    <row r="2900" spans="1:1" x14ac:dyDescent="0.2">
      <c r="A2900" s="1"/>
    </row>
    <row r="2901" spans="1:1" x14ac:dyDescent="0.2">
      <c r="A2901" s="1"/>
    </row>
    <row r="2902" spans="1:1" x14ac:dyDescent="0.2">
      <c r="A2902" s="1"/>
    </row>
    <row r="2903" spans="1:1" x14ac:dyDescent="0.2">
      <c r="A2903" s="1"/>
    </row>
    <row r="2904" spans="1:1" x14ac:dyDescent="0.2">
      <c r="A2904" s="1"/>
    </row>
    <row r="2905" spans="1:1" x14ac:dyDescent="0.2">
      <c r="A2905" s="1"/>
    </row>
    <row r="2906" spans="1:1" x14ac:dyDescent="0.2">
      <c r="A2906" s="1"/>
    </row>
    <row r="2907" spans="1:1" x14ac:dyDescent="0.2">
      <c r="A2907" s="1"/>
    </row>
    <row r="2908" spans="1:1" x14ac:dyDescent="0.2">
      <c r="A2908" s="1"/>
    </row>
    <row r="2909" spans="1:1" x14ac:dyDescent="0.2">
      <c r="A2909" s="1"/>
    </row>
    <row r="2910" spans="1:1" x14ac:dyDescent="0.2">
      <c r="A2910" s="1"/>
    </row>
    <row r="2911" spans="1:1" x14ac:dyDescent="0.2">
      <c r="A2911" s="1"/>
    </row>
    <row r="2912" spans="1:1" x14ac:dyDescent="0.2">
      <c r="A2912" s="1"/>
    </row>
    <row r="2913" spans="1:1" x14ac:dyDescent="0.2">
      <c r="A2913" s="1"/>
    </row>
    <row r="2914" spans="1:1" x14ac:dyDescent="0.2">
      <c r="A2914" s="1"/>
    </row>
    <row r="2915" spans="1:1" x14ac:dyDescent="0.2">
      <c r="A2915" s="1"/>
    </row>
    <row r="2916" spans="1:1" x14ac:dyDescent="0.2">
      <c r="A2916" s="1"/>
    </row>
    <row r="2917" spans="1:1" x14ac:dyDescent="0.2">
      <c r="A2917" s="1"/>
    </row>
    <row r="2918" spans="1:1" x14ac:dyDescent="0.2">
      <c r="A2918" s="1"/>
    </row>
    <row r="2919" spans="1:1" x14ac:dyDescent="0.2">
      <c r="A2919" s="1"/>
    </row>
    <row r="2920" spans="1:1" x14ac:dyDescent="0.2">
      <c r="A2920" s="1"/>
    </row>
    <row r="2921" spans="1:1" x14ac:dyDescent="0.2">
      <c r="A2921" s="1"/>
    </row>
    <row r="2922" spans="1:1" x14ac:dyDescent="0.2">
      <c r="A2922" s="1"/>
    </row>
    <row r="2923" spans="1:1" x14ac:dyDescent="0.2">
      <c r="A2923" s="1"/>
    </row>
    <row r="2924" spans="1:1" x14ac:dyDescent="0.2">
      <c r="A2924" s="1"/>
    </row>
    <row r="2925" spans="1:1" x14ac:dyDescent="0.2">
      <c r="A2925" s="1"/>
    </row>
    <row r="2926" spans="1:1" x14ac:dyDescent="0.2">
      <c r="A2926" s="1"/>
    </row>
    <row r="2927" spans="1:1" x14ac:dyDescent="0.2">
      <c r="A2927" s="1"/>
    </row>
    <row r="2928" spans="1:1" x14ac:dyDescent="0.2">
      <c r="A2928" s="1"/>
    </row>
    <row r="2929" spans="1:1" x14ac:dyDescent="0.2">
      <c r="A2929" s="1"/>
    </row>
    <row r="2930" spans="1:1" x14ac:dyDescent="0.2">
      <c r="A2930" s="1"/>
    </row>
    <row r="2931" spans="1:1" x14ac:dyDescent="0.2">
      <c r="A2931" s="1"/>
    </row>
    <row r="2932" spans="1:1" x14ac:dyDescent="0.2">
      <c r="A2932" s="1"/>
    </row>
    <row r="2933" spans="1:1" x14ac:dyDescent="0.2">
      <c r="A2933" s="1"/>
    </row>
    <row r="2934" spans="1:1" x14ac:dyDescent="0.2">
      <c r="A2934" s="1"/>
    </row>
    <row r="2935" spans="1:1" x14ac:dyDescent="0.2">
      <c r="A2935" s="1"/>
    </row>
    <row r="2936" spans="1:1" x14ac:dyDescent="0.2">
      <c r="A2936" s="1"/>
    </row>
    <row r="2937" spans="1:1" x14ac:dyDescent="0.2">
      <c r="A2937" s="1"/>
    </row>
    <row r="2938" spans="1:1" x14ac:dyDescent="0.2">
      <c r="A2938" s="1"/>
    </row>
    <row r="2939" spans="1:1" x14ac:dyDescent="0.2">
      <c r="A2939" s="1"/>
    </row>
    <row r="2940" spans="1:1" x14ac:dyDescent="0.2">
      <c r="A2940" s="1"/>
    </row>
    <row r="2941" spans="1:1" x14ac:dyDescent="0.2">
      <c r="A2941" s="1"/>
    </row>
    <row r="2942" spans="1:1" x14ac:dyDescent="0.2">
      <c r="A2942" s="1"/>
    </row>
    <row r="2943" spans="1:1" x14ac:dyDescent="0.2">
      <c r="A2943" s="1"/>
    </row>
    <row r="2944" spans="1:1" x14ac:dyDescent="0.2">
      <c r="A2944" s="1"/>
    </row>
    <row r="2945" spans="1:1" x14ac:dyDescent="0.2">
      <c r="A2945" s="1"/>
    </row>
    <row r="2946" spans="1:1" x14ac:dyDescent="0.2">
      <c r="A2946" s="1"/>
    </row>
    <row r="2947" spans="1:1" x14ac:dyDescent="0.2">
      <c r="A2947" s="1"/>
    </row>
    <row r="2948" spans="1:1" x14ac:dyDescent="0.2">
      <c r="A2948" s="1"/>
    </row>
    <row r="2949" spans="1:1" x14ac:dyDescent="0.2">
      <c r="A2949" s="1"/>
    </row>
    <row r="2950" spans="1:1" x14ac:dyDescent="0.2">
      <c r="A2950" s="1"/>
    </row>
    <row r="2951" spans="1:1" x14ac:dyDescent="0.2">
      <c r="A2951" s="1"/>
    </row>
    <row r="2952" spans="1:1" x14ac:dyDescent="0.2">
      <c r="A2952" s="1"/>
    </row>
    <row r="2953" spans="1:1" x14ac:dyDescent="0.2">
      <c r="A2953" s="1"/>
    </row>
    <row r="2954" spans="1:1" x14ac:dyDescent="0.2">
      <c r="A2954" s="1"/>
    </row>
    <row r="2955" spans="1:1" x14ac:dyDescent="0.2">
      <c r="A2955" s="1"/>
    </row>
    <row r="2956" spans="1:1" x14ac:dyDescent="0.2">
      <c r="A2956" s="1"/>
    </row>
    <row r="2957" spans="1:1" x14ac:dyDescent="0.2">
      <c r="A2957" s="1"/>
    </row>
    <row r="2958" spans="1:1" x14ac:dyDescent="0.2">
      <c r="A2958" s="1"/>
    </row>
    <row r="2959" spans="1:1" x14ac:dyDescent="0.2">
      <c r="A2959" s="1"/>
    </row>
    <row r="2960" spans="1:1" x14ac:dyDescent="0.2">
      <c r="A2960" s="1"/>
    </row>
    <row r="2961" spans="1:1" x14ac:dyDescent="0.2">
      <c r="A2961" s="1"/>
    </row>
    <row r="2962" spans="1:1" x14ac:dyDescent="0.2">
      <c r="A2962" s="1"/>
    </row>
    <row r="2963" spans="1:1" x14ac:dyDescent="0.2">
      <c r="A2963" s="1"/>
    </row>
    <row r="2964" spans="1:1" x14ac:dyDescent="0.2">
      <c r="A2964" s="1"/>
    </row>
    <row r="2965" spans="1:1" x14ac:dyDescent="0.2">
      <c r="A2965" s="1"/>
    </row>
    <row r="2966" spans="1:1" x14ac:dyDescent="0.2">
      <c r="A2966" s="1"/>
    </row>
    <row r="2967" spans="1:1" x14ac:dyDescent="0.2">
      <c r="A2967" s="1"/>
    </row>
    <row r="2968" spans="1:1" x14ac:dyDescent="0.2">
      <c r="A2968" s="1"/>
    </row>
    <row r="2969" spans="1:1" x14ac:dyDescent="0.2">
      <c r="A2969" s="1"/>
    </row>
    <row r="2970" spans="1:1" x14ac:dyDescent="0.2">
      <c r="A2970" s="1"/>
    </row>
    <row r="2971" spans="1:1" x14ac:dyDescent="0.2">
      <c r="A2971" s="1"/>
    </row>
    <row r="2972" spans="1:1" x14ac:dyDescent="0.2">
      <c r="A2972" s="1"/>
    </row>
    <row r="2973" spans="1:1" x14ac:dyDescent="0.2">
      <c r="A2973" s="1"/>
    </row>
    <row r="2974" spans="1:1" x14ac:dyDescent="0.2">
      <c r="A2974" s="1"/>
    </row>
    <row r="2975" spans="1:1" x14ac:dyDescent="0.2">
      <c r="A2975" s="1"/>
    </row>
    <row r="2976" spans="1:1" x14ac:dyDescent="0.2">
      <c r="A2976" s="1"/>
    </row>
    <row r="2977" spans="1:1" x14ac:dyDescent="0.2">
      <c r="A2977" s="1"/>
    </row>
    <row r="2978" spans="1:1" x14ac:dyDescent="0.2">
      <c r="A2978" s="1"/>
    </row>
    <row r="2979" spans="1:1" x14ac:dyDescent="0.2">
      <c r="A2979" s="1"/>
    </row>
    <row r="2980" spans="1:1" x14ac:dyDescent="0.2">
      <c r="A2980" s="1"/>
    </row>
    <row r="2981" spans="1:1" x14ac:dyDescent="0.2">
      <c r="A2981" s="1"/>
    </row>
    <row r="2982" spans="1:1" x14ac:dyDescent="0.2">
      <c r="A2982" s="1"/>
    </row>
    <row r="2983" spans="1:1" x14ac:dyDescent="0.2">
      <c r="A2983" s="1"/>
    </row>
    <row r="2984" spans="1:1" x14ac:dyDescent="0.2">
      <c r="A2984" s="1"/>
    </row>
    <row r="2985" spans="1:1" x14ac:dyDescent="0.2">
      <c r="A2985" s="1"/>
    </row>
    <row r="2986" spans="1:1" x14ac:dyDescent="0.2">
      <c r="A2986" s="1"/>
    </row>
    <row r="2987" spans="1:1" x14ac:dyDescent="0.2">
      <c r="A2987" s="1"/>
    </row>
    <row r="2988" spans="1:1" x14ac:dyDescent="0.2">
      <c r="A2988" s="1"/>
    </row>
    <row r="2989" spans="1:1" x14ac:dyDescent="0.2">
      <c r="A2989" s="1"/>
    </row>
    <row r="2990" spans="1:1" x14ac:dyDescent="0.2">
      <c r="A2990" s="1"/>
    </row>
    <row r="2991" spans="1:1" x14ac:dyDescent="0.2">
      <c r="A2991" s="1"/>
    </row>
    <row r="2992" spans="1:1" x14ac:dyDescent="0.2">
      <c r="A2992" s="1"/>
    </row>
    <row r="2993" spans="1:1" x14ac:dyDescent="0.2">
      <c r="A2993" s="1"/>
    </row>
    <row r="2994" spans="1:1" x14ac:dyDescent="0.2">
      <c r="A2994" s="1"/>
    </row>
    <row r="2995" spans="1:1" x14ac:dyDescent="0.2">
      <c r="A2995" s="1"/>
    </row>
    <row r="2996" spans="1:1" x14ac:dyDescent="0.2">
      <c r="A2996" s="1"/>
    </row>
    <row r="2997" spans="1:1" x14ac:dyDescent="0.2">
      <c r="A2997" s="1"/>
    </row>
    <row r="2998" spans="1:1" x14ac:dyDescent="0.2">
      <c r="A2998" s="1"/>
    </row>
    <row r="2999" spans="1:1" x14ac:dyDescent="0.2">
      <c r="A2999" s="1"/>
    </row>
    <row r="3000" spans="1:1" x14ac:dyDescent="0.2">
      <c r="A3000" s="1"/>
    </row>
    <row r="3001" spans="1:1" x14ac:dyDescent="0.2">
      <c r="A3001" s="1"/>
    </row>
    <row r="3002" spans="1:1" x14ac:dyDescent="0.2">
      <c r="A3002" s="1"/>
    </row>
    <row r="3003" spans="1:1" x14ac:dyDescent="0.2">
      <c r="A3003" s="1"/>
    </row>
    <row r="3004" spans="1:1" x14ac:dyDescent="0.2">
      <c r="A3004" s="1"/>
    </row>
    <row r="3005" spans="1:1" x14ac:dyDescent="0.2">
      <c r="A3005" s="1"/>
    </row>
    <row r="3006" spans="1:1" x14ac:dyDescent="0.2">
      <c r="A3006" s="1"/>
    </row>
    <row r="3007" spans="1:1" x14ac:dyDescent="0.2">
      <c r="A3007" s="1"/>
    </row>
    <row r="3008" spans="1:1" x14ac:dyDescent="0.2">
      <c r="A3008" s="1"/>
    </row>
    <row r="3009" spans="1:1" x14ac:dyDescent="0.2">
      <c r="A3009" s="1"/>
    </row>
    <row r="3010" spans="1:1" x14ac:dyDescent="0.2">
      <c r="A3010" s="1"/>
    </row>
    <row r="3011" spans="1:1" x14ac:dyDescent="0.2">
      <c r="A3011" s="1"/>
    </row>
    <row r="3012" spans="1:1" x14ac:dyDescent="0.2">
      <c r="A3012" s="1"/>
    </row>
    <row r="3013" spans="1:1" x14ac:dyDescent="0.2">
      <c r="A3013" s="1"/>
    </row>
    <row r="3014" spans="1:1" x14ac:dyDescent="0.2">
      <c r="A3014" s="1"/>
    </row>
    <row r="3015" spans="1:1" x14ac:dyDescent="0.2">
      <c r="A3015" s="1"/>
    </row>
    <row r="3016" spans="1:1" x14ac:dyDescent="0.2">
      <c r="A3016" s="1"/>
    </row>
    <row r="3017" spans="1:1" x14ac:dyDescent="0.2">
      <c r="A3017" s="1"/>
    </row>
    <row r="3018" spans="1:1" x14ac:dyDescent="0.2">
      <c r="A3018" s="1"/>
    </row>
    <row r="3019" spans="1:1" x14ac:dyDescent="0.2">
      <c r="A3019" s="1"/>
    </row>
    <row r="3020" spans="1:1" x14ac:dyDescent="0.2">
      <c r="A3020" s="1"/>
    </row>
    <row r="3021" spans="1:1" x14ac:dyDescent="0.2">
      <c r="A3021" s="1"/>
    </row>
    <row r="3022" spans="1:1" x14ac:dyDescent="0.2">
      <c r="A3022" s="1"/>
    </row>
    <row r="3023" spans="1:1" x14ac:dyDescent="0.2">
      <c r="A3023" s="1"/>
    </row>
    <row r="3024" spans="1:1" x14ac:dyDescent="0.2">
      <c r="A3024" s="1"/>
    </row>
    <row r="3025" spans="1:1" x14ac:dyDescent="0.2">
      <c r="A3025" s="1"/>
    </row>
    <row r="3026" spans="1:1" x14ac:dyDescent="0.2">
      <c r="A3026" s="1"/>
    </row>
    <row r="3027" spans="1:1" x14ac:dyDescent="0.2">
      <c r="A3027" s="1"/>
    </row>
    <row r="3028" spans="1:1" x14ac:dyDescent="0.2">
      <c r="A3028" s="1"/>
    </row>
    <row r="3029" spans="1:1" x14ac:dyDescent="0.2">
      <c r="A3029" s="1"/>
    </row>
    <row r="3030" spans="1:1" x14ac:dyDescent="0.2">
      <c r="A3030" s="1"/>
    </row>
    <row r="3031" spans="1:1" x14ac:dyDescent="0.2">
      <c r="A3031" s="1"/>
    </row>
    <row r="3032" spans="1:1" x14ac:dyDescent="0.2">
      <c r="A3032" s="1"/>
    </row>
    <row r="3033" spans="1:1" x14ac:dyDescent="0.2">
      <c r="A3033" s="1"/>
    </row>
    <row r="3034" spans="1:1" x14ac:dyDescent="0.2">
      <c r="A3034" s="1"/>
    </row>
    <row r="3035" spans="1:1" x14ac:dyDescent="0.2">
      <c r="A3035" s="1"/>
    </row>
    <row r="3036" spans="1:1" x14ac:dyDescent="0.2">
      <c r="A3036" s="1"/>
    </row>
    <row r="3037" spans="1:1" x14ac:dyDescent="0.2">
      <c r="A3037" s="1"/>
    </row>
    <row r="3038" spans="1:1" x14ac:dyDescent="0.2">
      <c r="A3038" s="1"/>
    </row>
    <row r="3039" spans="1:1" x14ac:dyDescent="0.2">
      <c r="A3039" s="1"/>
    </row>
    <row r="3040" spans="1:1" x14ac:dyDescent="0.2">
      <c r="A3040" s="1"/>
    </row>
    <row r="3041" spans="1:1" x14ac:dyDescent="0.2">
      <c r="A3041" s="1"/>
    </row>
    <row r="3042" spans="1:1" x14ac:dyDescent="0.2">
      <c r="A3042" s="1"/>
    </row>
    <row r="3043" spans="1:1" x14ac:dyDescent="0.2">
      <c r="A3043" s="1"/>
    </row>
    <row r="3044" spans="1:1" x14ac:dyDescent="0.2">
      <c r="A3044" s="1"/>
    </row>
    <row r="3045" spans="1:1" x14ac:dyDescent="0.2">
      <c r="A3045" s="1"/>
    </row>
    <row r="3046" spans="1:1" x14ac:dyDescent="0.2">
      <c r="A3046" s="1"/>
    </row>
    <row r="3047" spans="1:1" x14ac:dyDescent="0.2">
      <c r="A3047" s="1"/>
    </row>
    <row r="3048" spans="1:1" x14ac:dyDescent="0.2">
      <c r="A3048" s="1"/>
    </row>
    <row r="3049" spans="1:1" x14ac:dyDescent="0.2">
      <c r="A3049" s="1"/>
    </row>
    <row r="3050" spans="1:1" x14ac:dyDescent="0.2">
      <c r="A3050" s="1"/>
    </row>
    <row r="3051" spans="1:1" x14ac:dyDescent="0.2">
      <c r="A3051" s="1"/>
    </row>
    <row r="3052" spans="1:1" x14ac:dyDescent="0.2">
      <c r="A3052" s="1"/>
    </row>
    <row r="3053" spans="1:1" x14ac:dyDescent="0.2">
      <c r="A3053" s="1"/>
    </row>
    <row r="3054" spans="1:1" x14ac:dyDescent="0.2">
      <c r="A3054" s="1"/>
    </row>
    <row r="3055" spans="1:1" x14ac:dyDescent="0.2">
      <c r="A3055" s="1"/>
    </row>
    <row r="3056" spans="1:1" x14ac:dyDescent="0.2">
      <c r="A3056" s="1"/>
    </row>
    <row r="3057" spans="1:1" x14ac:dyDescent="0.2">
      <c r="A3057" s="1"/>
    </row>
    <row r="3058" spans="1:1" x14ac:dyDescent="0.2">
      <c r="A3058" s="1"/>
    </row>
    <row r="3059" spans="1:1" x14ac:dyDescent="0.2">
      <c r="A3059" s="1"/>
    </row>
    <row r="3060" spans="1:1" x14ac:dyDescent="0.2">
      <c r="A3060" s="1"/>
    </row>
    <row r="3061" spans="1:1" x14ac:dyDescent="0.2">
      <c r="A3061" s="1"/>
    </row>
    <row r="3062" spans="1:1" x14ac:dyDescent="0.2">
      <c r="A3062" s="1"/>
    </row>
    <row r="3063" spans="1:1" x14ac:dyDescent="0.2">
      <c r="A3063" s="1"/>
    </row>
    <row r="3064" spans="1:1" x14ac:dyDescent="0.2">
      <c r="A3064" s="1"/>
    </row>
    <row r="3065" spans="1:1" x14ac:dyDescent="0.2">
      <c r="A3065" s="1"/>
    </row>
    <row r="3066" spans="1:1" x14ac:dyDescent="0.2">
      <c r="A3066" s="1"/>
    </row>
    <row r="3067" spans="1:1" x14ac:dyDescent="0.2">
      <c r="A3067" s="1"/>
    </row>
    <row r="3068" spans="1:1" x14ac:dyDescent="0.2">
      <c r="A3068" s="1"/>
    </row>
    <row r="3069" spans="1:1" x14ac:dyDescent="0.2">
      <c r="A3069" s="1"/>
    </row>
    <row r="3070" spans="1:1" x14ac:dyDescent="0.2">
      <c r="A3070" s="1"/>
    </row>
    <row r="3071" spans="1:1" x14ac:dyDescent="0.2">
      <c r="A3071" s="1"/>
    </row>
    <row r="3072" spans="1:1" x14ac:dyDescent="0.2">
      <c r="A3072" s="1"/>
    </row>
    <row r="3073" spans="1:1" x14ac:dyDescent="0.2">
      <c r="A3073" s="1"/>
    </row>
    <row r="3074" spans="1:1" x14ac:dyDescent="0.2">
      <c r="A3074" s="1"/>
    </row>
    <row r="3075" spans="1:1" x14ac:dyDescent="0.2">
      <c r="A3075" s="1"/>
    </row>
    <row r="3076" spans="1:1" x14ac:dyDescent="0.2">
      <c r="A3076" s="1"/>
    </row>
    <row r="3077" spans="1:1" x14ac:dyDescent="0.2">
      <c r="A3077" s="1"/>
    </row>
    <row r="3078" spans="1:1" x14ac:dyDescent="0.2">
      <c r="A3078" s="1"/>
    </row>
    <row r="3079" spans="1:1" x14ac:dyDescent="0.2">
      <c r="A3079" s="1"/>
    </row>
    <row r="3080" spans="1:1" x14ac:dyDescent="0.2">
      <c r="A3080" s="1"/>
    </row>
    <row r="3081" spans="1:1" x14ac:dyDescent="0.2">
      <c r="A3081" s="1"/>
    </row>
    <row r="3082" spans="1:1" x14ac:dyDescent="0.2">
      <c r="A3082" s="1"/>
    </row>
    <row r="3083" spans="1:1" x14ac:dyDescent="0.2">
      <c r="A3083" s="1"/>
    </row>
    <row r="3084" spans="1:1" x14ac:dyDescent="0.2">
      <c r="A3084" s="1"/>
    </row>
    <row r="3085" spans="1:1" x14ac:dyDescent="0.2">
      <c r="A3085" s="1"/>
    </row>
    <row r="3086" spans="1:1" x14ac:dyDescent="0.2">
      <c r="A3086" s="1"/>
    </row>
    <row r="3087" spans="1:1" x14ac:dyDescent="0.2">
      <c r="A3087" s="1"/>
    </row>
    <row r="3088" spans="1:1" x14ac:dyDescent="0.2">
      <c r="A3088" s="1"/>
    </row>
    <row r="3089" spans="1:1" x14ac:dyDescent="0.2">
      <c r="A3089" s="1"/>
    </row>
    <row r="3090" spans="1:1" x14ac:dyDescent="0.2">
      <c r="A3090" s="1"/>
    </row>
    <row r="3091" spans="1:1" x14ac:dyDescent="0.2">
      <c r="A3091" s="1"/>
    </row>
    <row r="3092" spans="1:1" x14ac:dyDescent="0.2">
      <c r="A3092" s="1"/>
    </row>
    <row r="3093" spans="1:1" x14ac:dyDescent="0.2">
      <c r="A3093" s="1"/>
    </row>
    <row r="3094" spans="1:1" x14ac:dyDescent="0.2">
      <c r="A3094" s="1"/>
    </row>
    <row r="3095" spans="1:1" x14ac:dyDescent="0.2">
      <c r="A3095" s="1"/>
    </row>
    <row r="3096" spans="1:1" x14ac:dyDescent="0.2">
      <c r="A3096" s="1"/>
    </row>
    <row r="3097" spans="1:1" x14ac:dyDescent="0.2">
      <c r="A3097" s="1"/>
    </row>
    <row r="3098" spans="1:1" x14ac:dyDescent="0.2">
      <c r="A3098" s="1"/>
    </row>
    <row r="3099" spans="1:1" x14ac:dyDescent="0.2">
      <c r="A3099" s="1"/>
    </row>
    <row r="3100" spans="1:1" x14ac:dyDescent="0.2">
      <c r="A3100" s="1"/>
    </row>
    <row r="3101" spans="1:1" x14ac:dyDescent="0.2">
      <c r="A3101" s="1"/>
    </row>
    <row r="3102" spans="1:1" x14ac:dyDescent="0.2">
      <c r="A3102" s="1"/>
    </row>
    <row r="3103" spans="1:1" x14ac:dyDescent="0.2">
      <c r="A3103" s="1"/>
    </row>
    <row r="3104" spans="1:1" x14ac:dyDescent="0.2">
      <c r="A3104" s="1"/>
    </row>
    <row r="3105" spans="1:1" x14ac:dyDescent="0.2">
      <c r="A3105" s="1"/>
    </row>
    <row r="3106" spans="1:1" x14ac:dyDescent="0.2">
      <c r="A3106" s="1"/>
    </row>
    <row r="3107" spans="1:1" x14ac:dyDescent="0.2">
      <c r="A3107" s="1"/>
    </row>
    <row r="3108" spans="1:1" x14ac:dyDescent="0.2">
      <c r="A3108" s="1"/>
    </row>
    <row r="3109" spans="1:1" x14ac:dyDescent="0.2">
      <c r="A3109" s="1"/>
    </row>
    <row r="3110" spans="1:1" x14ac:dyDescent="0.2">
      <c r="A3110" s="1"/>
    </row>
    <row r="3111" spans="1:1" x14ac:dyDescent="0.2">
      <c r="A3111" s="1"/>
    </row>
    <row r="3112" spans="1:1" x14ac:dyDescent="0.2">
      <c r="A3112" s="1"/>
    </row>
    <row r="3113" spans="1:1" x14ac:dyDescent="0.2">
      <c r="A3113" s="1"/>
    </row>
    <row r="3114" spans="1:1" x14ac:dyDescent="0.2">
      <c r="A3114" s="1"/>
    </row>
    <row r="3115" spans="1:1" x14ac:dyDescent="0.2">
      <c r="A3115" s="1"/>
    </row>
    <row r="3116" spans="1:1" x14ac:dyDescent="0.2">
      <c r="A3116" s="1"/>
    </row>
    <row r="3117" spans="1:1" x14ac:dyDescent="0.2">
      <c r="A3117" s="1"/>
    </row>
    <row r="3118" spans="1:1" x14ac:dyDescent="0.2">
      <c r="A3118" s="1"/>
    </row>
    <row r="3119" spans="1:1" x14ac:dyDescent="0.2">
      <c r="A3119" s="1"/>
    </row>
    <row r="3120" spans="1:1" x14ac:dyDescent="0.2">
      <c r="A3120" s="1"/>
    </row>
    <row r="3121" spans="1:1" x14ac:dyDescent="0.2">
      <c r="A3121" s="1"/>
    </row>
    <row r="3122" spans="1:1" x14ac:dyDescent="0.2">
      <c r="A3122" s="1"/>
    </row>
    <row r="3123" spans="1:1" x14ac:dyDescent="0.2">
      <c r="A3123" s="1"/>
    </row>
    <row r="3124" spans="1:1" x14ac:dyDescent="0.2">
      <c r="A3124" s="1"/>
    </row>
    <row r="3125" spans="1:1" x14ac:dyDescent="0.2">
      <c r="A3125" s="1"/>
    </row>
    <row r="3126" spans="1:1" x14ac:dyDescent="0.2">
      <c r="A3126" s="1"/>
    </row>
    <row r="3127" spans="1:1" x14ac:dyDescent="0.2">
      <c r="A3127" s="1"/>
    </row>
    <row r="3128" spans="1:1" x14ac:dyDescent="0.2">
      <c r="A3128" s="1"/>
    </row>
    <row r="3129" spans="1:1" x14ac:dyDescent="0.2">
      <c r="A3129" s="1"/>
    </row>
    <row r="3130" spans="1:1" x14ac:dyDescent="0.2">
      <c r="A3130" s="1"/>
    </row>
    <row r="3131" spans="1:1" x14ac:dyDescent="0.2">
      <c r="A3131" s="1"/>
    </row>
    <row r="3132" spans="1:1" x14ac:dyDescent="0.2">
      <c r="A3132" s="1"/>
    </row>
    <row r="3133" spans="1:1" x14ac:dyDescent="0.2">
      <c r="A3133" s="1"/>
    </row>
    <row r="3134" spans="1:1" x14ac:dyDescent="0.2">
      <c r="A3134" s="1"/>
    </row>
    <row r="3135" spans="1:1" x14ac:dyDescent="0.2">
      <c r="A3135" s="1"/>
    </row>
    <row r="3136" spans="1:1" x14ac:dyDescent="0.2">
      <c r="A3136" s="1"/>
    </row>
    <row r="3137" spans="1:1" x14ac:dyDescent="0.2">
      <c r="A3137" s="1"/>
    </row>
    <row r="3138" spans="1:1" x14ac:dyDescent="0.2">
      <c r="A3138" s="1"/>
    </row>
    <row r="3139" spans="1:1" x14ac:dyDescent="0.2">
      <c r="A3139" s="1"/>
    </row>
    <row r="3140" spans="1:1" x14ac:dyDescent="0.2">
      <c r="A3140" s="1"/>
    </row>
    <row r="3141" spans="1:1" x14ac:dyDescent="0.2">
      <c r="A3141" s="1"/>
    </row>
    <row r="3142" spans="1:1" x14ac:dyDescent="0.2">
      <c r="A3142" s="1"/>
    </row>
    <row r="3143" spans="1:1" x14ac:dyDescent="0.2">
      <c r="A3143" s="1"/>
    </row>
    <row r="3144" spans="1:1" x14ac:dyDescent="0.2">
      <c r="A3144" s="1"/>
    </row>
    <row r="3145" spans="1:1" x14ac:dyDescent="0.2">
      <c r="A3145" s="1"/>
    </row>
    <row r="3146" spans="1:1" x14ac:dyDescent="0.2">
      <c r="A3146" s="1"/>
    </row>
    <row r="3147" spans="1:1" x14ac:dyDescent="0.2">
      <c r="A3147" s="1"/>
    </row>
    <row r="3148" spans="1:1" x14ac:dyDescent="0.2">
      <c r="A3148" s="1"/>
    </row>
    <row r="3149" spans="1:1" x14ac:dyDescent="0.2">
      <c r="A3149" s="1"/>
    </row>
    <row r="3150" spans="1:1" x14ac:dyDescent="0.2">
      <c r="A3150" s="1"/>
    </row>
    <row r="3151" spans="1:1" x14ac:dyDescent="0.2">
      <c r="A3151" s="1"/>
    </row>
    <row r="3152" spans="1:1" x14ac:dyDescent="0.2">
      <c r="A3152" s="1"/>
    </row>
    <row r="3153" spans="1:1" x14ac:dyDescent="0.2">
      <c r="A3153" s="1"/>
    </row>
    <row r="3154" spans="1:1" x14ac:dyDescent="0.2">
      <c r="A3154" s="1"/>
    </row>
    <row r="3155" spans="1:1" x14ac:dyDescent="0.2">
      <c r="A3155" s="1"/>
    </row>
    <row r="3156" spans="1:1" x14ac:dyDescent="0.2">
      <c r="A3156" s="1"/>
    </row>
    <row r="3157" spans="1:1" x14ac:dyDescent="0.2">
      <c r="A3157" s="1"/>
    </row>
    <row r="3158" spans="1:1" x14ac:dyDescent="0.2">
      <c r="A3158" s="1"/>
    </row>
    <row r="3159" spans="1:1" x14ac:dyDescent="0.2">
      <c r="A3159" s="1"/>
    </row>
    <row r="3160" spans="1:1" x14ac:dyDescent="0.2">
      <c r="A3160" s="1"/>
    </row>
    <row r="3161" spans="1:1" x14ac:dyDescent="0.2">
      <c r="A3161" s="1"/>
    </row>
    <row r="3162" spans="1:1" x14ac:dyDescent="0.2">
      <c r="A3162" s="1"/>
    </row>
    <row r="3163" spans="1:1" x14ac:dyDescent="0.2">
      <c r="A3163" s="1"/>
    </row>
    <row r="3164" spans="1:1" x14ac:dyDescent="0.2">
      <c r="A3164" s="1"/>
    </row>
    <row r="3165" spans="1:1" x14ac:dyDescent="0.2">
      <c r="A3165" s="1"/>
    </row>
    <row r="3166" spans="1:1" x14ac:dyDescent="0.2">
      <c r="A3166" s="1"/>
    </row>
    <row r="3167" spans="1:1" x14ac:dyDescent="0.2">
      <c r="A3167" s="1"/>
    </row>
    <row r="3168" spans="1:1" x14ac:dyDescent="0.2">
      <c r="A3168" s="1"/>
    </row>
    <row r="3169" spans="1:1" x14ac:dyDescent="0.2">
      <c r="A3169" s="1"/>
    </row>
    <row r="3170" spans="1:1" x14ac:dyDescent="0.2">
      <c r="A3170" s="1"/>
    </row>
    <row r="3171" spans="1:1" x14ac:dyDescent="0.2">
      <c r="A3171" s="1"/>
    </row>
    <row r="3172" spans="1:1" x14ac:dyDescent="0.2">
      <c r="A3172" s="1"/>
    </row>
    <row r="3173" spans="1:1" x14ac:dyDescent="0.2">
      <c r="A3173" s="1"/>
    </row>
    <row r="3174" spans="1:1" x14ac:dyDescent="0.2">
      <c r="A3174" s="1"/>
    </row>
    <row r="3175" spans="1:1" x14ac:dyDescent="0.2">
      <c r="A3175" s="1"/>
    </row>
    <row r="3176" spans="1:1" x14ac:dyDescent="0.2">
      <c r="A3176" s="1"/>
    </row>
    <row r="3177" spans="1:1" x14ac:dyDescent="0.2">
      <c r="A3177" s="1"/>
    </row>
    <row r="3178" spans="1:1" x14ac:dyDescent="0.2">
      <c r="A3178" s="1"/>
    </row>
    <row r="3179" spans="1:1" x14ac:dyDescent="0.2">
      <c r="A3179" s="1"/>
    </row>
    <row r="3180" spans="1:1" x14ac:dyDescent="0.2">
      <c r="A3180" s="1"/>
    </row>
    <row r="3181" spans="1:1" x14ac:dyDescent="0.2">
      <c r="A3181" s="1"/>
    </row>
    <row r="3182" spans="1:1" x14ac:dyDescent="0.2">
      <c r="A3182" s="1"/>
    </row>
    <row r="3183" spans="1:1" x14ac:dyDescent="0.2">
      <c r="A3183" s="1"/>
    </row>
    <row r="3184" spans="1:1" x14ac:dyDescent="0.2">
      <c r="A3184" s="1"/>
    </row>
    <row r="3185" spans="1:1" x14ac:dyDescent="0.2">
      <c r="A3185" s="1"/>
    </row>
    <row r="3186" spans="1:1" x14ac:dyDescent="0.2">
      <c r="A3186" s="1"/>
    </row>
    <row r="3187" spans="1:1" x14ac:dyDescent="0.2">
      <c r="A3187" s="1"/>
    </row>
    <row r="3188" spans="1:1" x14ac:dyDescent="0.2">
      <c r="A3188" s="1"/>
    </row>
    <row r="3189" spans="1:1" x14ac:dyDescent="0.2">
      <c r="A3189" s="1"/>
    </row>
    <row r="3190" spans="1:1" x14ac:dyDescent="0.2">
      <c r="A3190" s="1"/>
    </row>
    <row r="3191" spans="1:1" x14ac:dyDescent="0.2">
      <c r="A3191" s="1"/>
    </row>
    <row r="3192" spans="1:1" x14ac:dyDescent="0.2">
      <c r="A3192" s="1"/>
    </row>
    <row r="3193" spans="1:1" x14ac:dyDescent="0.2">
      <c r="A3193" s="1"/>
    </row>
    <row r="3194" spans="1:1" x14ac:dyDescent="0.2">
      <c r="A3194" s="1"/>
    </row>
    <row r="3195" spans="1:1" x14ac:dyDescent="0.2">
      <c r="A3195" s="1"/>
    </row>
    <row r="3196" spans="1:1" x14ac:dyDescent="0.2">
      <c r="A3196" s="1"/>
    </row>
    <row r="3197" spans="1:1" x14ac:dyDescent="0.2">
      <c r="A3197" s="1"/>
    </row>
    <row r="3198" spans="1:1" x14ac:dyDescent="0.2">
      <c r="A3198" s="1"/>
    </row>
    <row r="3199" spans="1:1" x14ac:dyDescent="0.2">
      <c r="A3199" s="1"/>
    </row>
    <row r="3200" spans="1:1" x14ac:dyDescent="0.2">
      <c r="A3200" s="1"/>
    </row>
    <row r="3201" spans="1:1" x14ac:dyDescent="0.2">
      <c r="A3201" s="1"/>
    </row>
    <row r="3202" spans="1:1" x14ac:dyDescent="0.2">
      <c r="A3202" s="1"/>
    </row>
    <row r="3203" spans="1:1" x14ac:dyDescent="0.2">
      <c r="A3203" s="1"/>
    </row>
    <row r="3204" spans="1:1" x14ac:dyDescent="0.2">
      <c r="A3204" s="1"/>
    </row>
    <row r="3205" spans="1:1" x14ac:dyDescent="0.2">
      <c r="A3205" s="1"/>
    </row>
    <row r="3206" spans="1:1" x14ac:dyDescent="0.2">
      <c r="A3206" s="1"/>
    </row>
    <row r="3207" spans="1:1" x14ac:dyDescent="0.2">
      <c r="A3207" s="1"/>
    </row>
    <row r="3208" spans="1:1" x14ac:dyDescent="0.2">
      <c r="A3208" s="1"/>
    </row>
    <row r="3209" spans="1:1" x14ac:dyDescent="0.2">
      <c r="A3209" s="1"/>
    </row>
    <row r="3210" spans="1:1" x14ac:dyDescent="0.2">
      <c r="A3210" s="1"/>
    </row>
    <row r="3211" spans="1:1" x14ac:dyDescent="0.2">
      <c r="A3211" s="1"/>
    </row>
    <row r="3212" spans="1:1" x14ac:dyDescent="0.2">
      <c r="A3212" s="1"/>
    </row>
    <row r="3213" spans="1:1" x14ac:dyDescent="0.2">
      <c r="A3213" s="1"/>
    </row>
    <row r="3214" spans="1:1" x14ac:dyDescent="0.2">
      <c r="A3214" s="1"/>
    </row>
    <row r="3215" spans="1:1" x14ac:dyDescent="0.2">
      <c r="A3215" s="1"/>
    </row>
    <row r="3216" spans="1:1" x14ac:dyDescent="0.2">
      <c r="A3216" s="1"/>
    </row>
    <row r="3217" spans="1:1" x14ac:dyDescent="0.2">
      <c r="A3217" s="1"/>
    </row>
    <row r="3218" spans="1:1" x14ac:dyDescent="0.2">
      <c r="A3218" s="1"/>
    </row>
    <row r="3219" spans="1:1" x14ac:dyDescent="0.2">
      <c r="A3219" s="1"/>
    </row>
    <row r="3220" spans="1:1" x14ac:dyDescent="0.2">
      <c r="A3220" s="1"/>
    </row>
    <row r="3221" spans="1:1" x14ac:dyDescent="0.2">
      <c r="A3221" s="1"/>
    </row>
    <row r="3222" spans="1:1" x14ac:dyDescent="0.2">
      <c r="A3222" s="1"/>
    </row>
    <row r="3223" spans="1:1" x14ac:dyDescent="0.2">
      <c r="A3223" s="1"/>
    </row>
    <row r="3224" spans="1:1" x14ac:dyDescent="0.2">
      <c r="A3224" s="1"/>
    </row>
    <row r="3225" spans="1:1" x14ac:dyDescent="0.2">
      <c r="A3225" s="1"/>
    </row>
    <row r="3226" spans="1:1" x14ac:dyDescent="0.2">
      <c r="A3226" s="1"/>
    </row>
    <row r="3227" spans="1:1" x14ac:dyDescent="0.2">
      <c r="A3227" s="1"/>
    </row>
    <row r="3228" spans="1:1" x14ac:dyDescent="0.2">
      <c r="A3228" s="1"/>
    </row>
    <row r="3229" spans="1:1" x14ac:dyDescent="0.2">
      <c r="A3229" s="1"/>
    </row>
    <row r="3230" spans="1:1" x14ac:dyDescent="0.2">
      <c r="A3230" s="1"/>
    </row>
    <row r="3231" spans="1:1" x14ac:dyDescent="0.2">
      <c r="A3231" s="1"/>
    </row>
    <row r="3232" spans="1:1" x14ac:dyDescent="0.2">
      <c r="A3232" s="1"/>
    </row>
    <row r="3233" spans="1:1" x14ac:dyDescent="0.2">
      <c r="A3233" s="1"/>
    </row>
    <row r="3234" spans="1:1" x14ac:dyDescent="0.2">
      <c r="A3234" s="1"/>
    </row>
    <row r="3235" spans="1:1" x14ac:dyDescent="0.2">
      <c r="A3235" s="1"/>
    </row>
    <row r="3236" spans="1:1" x14ac:dyDescent="0.2">
      <c r="A3236" s="1"/>
    </row>
    <row r="3237" spans="1:1" x14ac:dyDescent="0.2">
      <c r="A3237" s="1"/>
    </row>
    <row r="3238" spans="1:1" x14ac:dyDescent="0.2">
      <c r="A3238" s="1"/>
    </row>
    <row r="3239" spans="1:1" x14ac:dyDescent="0.2">
      <c r="A3239" s="1"/>
    </row>
    <row r="3240" spans="1:1" x14ac:dyDescent="0.2">
      <c r="A3240" s="1"/>
    </row>
    <row r="3241" spans="1:1" x14ac:dyDescent="0.2">
      <c r="A3241" s="1"/>
    </row>
    <row r="3242" spans="1:1" x14ac:dyDescent="0.2">
      <c r="A3242" s="1"/>
    </row>
    <row r="3243" spans="1:1" x14ac:dyDescent="0.2">
      <c r="A3243" s="1"/>
    </row>
    <row r="3244" spans="1:1" x14ac:dyDescent="0.2">
      <c r="A3244" s="1"/>
    </row>
    <row r="3245" spans="1:1" x14ac:dyDescent="0.2">
      <c r="A3245" s="1"/>
    </row>
    <row r="3246" spans="1:1" x14ac:dyDescent="0.2">
      <c r="A3246" s="1"/>
    </row>
    <row r="3247" spans="1:1" x14ac:dyDescent="0.2">
      <c r="A3247" s="1"/>
    </row>
    <row r="3248" spans="1:1" x14ac:dyDescent="0.2">
      <c r="A3248" s="1"/>
    </row>
    <row r="3249" spans="1:1" x14ac:dyDescent="0.2">
      <c r="A3249" s="1"/>
    </row>
    <row r="3250" spans="1:1" x14ac:dyDescent="0.2">
      <c r="A3250" s="1"/>
    </row>
    <row r="3251" spans="1:1" x14ac:dyDescent="0.2">
      <c r="A3251" s="1"/>
    </row>
    <row r="3252" spans="1:1" x14ac:dyDescent="0.2">
      <c r="A3252" s="1"/>
    </row>
    <row r="3253" spans="1:1" x14ac:dyDescent="0.2">
      <c r="A3253" s="1"/>
    </row>
    <row r="3254" spans="1:1" x14ac:dyDescent="0.2">
      <c r="A3254" s="1"/>
    </row>
    <row r="3255" spans="1:1" x14ac:dyDescent="0.2">
      <c r="A3255" s="1"/>
    </row>
    <row r="3256" spans="1:1" x14ac:dyDescent="0.2">
      <c r="A3256" s="1"/>
    </row>
    <row r="3257" spans="1:1" x14ac:dyDescent="0.2">
      <c r="A3257" s="1"/>
    </row>
    <row r="3258" spans="1:1" x14ac:dyDescent="0.2">
      <c r="A3258" s="1"/>
    </row>
    <row r="3259" spans="1:1" x14ac:dyDescent="0.2">
      <c r="A3259" s="1"/>
    </row>
    <row r="3260" spans="1:1" x14ac:dyDescent="0.2">
      <c r="A3260" s="1"/>
    </row>
    <row r="3261" spans="1:1" x14ac:dyDescent="0.2">
      <c r="A3261" s="1"/>
    </row>
    <row r="3262" spans="1:1" x14ac:dyDescent="0.2">
      <c r="A3262" s="1"/>
    </row>
    <row r="3263" spans="1:1" x14ac:dyDescent="0.2">
      <c r="A3263" s="1"/>
    </row>
    <row r="3264" spans="1:1" x14ac:dyDescent="0.2">
      <c r="A3264" s="1"/>
    </row>
    <row r="3265" spans="1:1" x14ac:dyDescent="0.2">
      <c r="A3265" s="1"/>
    </row>
    <row r="3266" spans="1:1" x14ac:dyDescent="0.2">
      <c r="A3266" s="1"/>
    </row>
    <row r="3267" spans="1:1" x14ac:dyDescent="0.2">
      <c r="A3267" s="1"/>
    </row>
    <row r="3268" spans="1:1" x14ac:dyDescent="0.2">
      <c r="A3268" s="1"/>
    </row>
    <row r="3269" spans="1:1" x14ac:dyDescent="0.2">
      <c r="A3269" s="1"/>
    </row>
    <row r="3270" spans="1:1" x14ac:dyDescent="0.2">
      <c r="A3270" s="1"/>
    </row>
    <row r="3271" spans="1:1" x14ac:dyDescent="0.2">
      <c r="A3271" s="1"/>
    </row>
    <row r="3272" spans="1:1" x14ac:dyDescent="0.2">
      <c r="A3272" s="1"/>
    </row>
    <row r="3273" spans="1:1" x14ac:dyDescent="0.2">
      <c r="A3273" s="1"/>
    </row>
    <row r="3274" spans="1:1" x14ac:dyDescent="0.2">
      <c r="A3274" s="1"/>
    </row>
    <row r="3275" spans="1:1" x14ac:dyDescent="0.2">
      <c r="A3275" s="1"/>
    </row>
    <row r="3276" spans="1:1" x14ac:dyDescent="0.2">
      <c r="A3276" s="1"/>
    </row>
    <row r="3277" spans="1:1" x14ac:dyDescent="0.2">
      <c r="A3277" s="1"/>
    </row>
    <row r="3278" spans="1:1" x14ac:dyDescent="0.2">
      <c r="A3278" s="1"/>
    </row>
    <row r="3279" spans="1:1" x14ac:dyDescent="0.2">
      <c r="A3279" s="1"/>
    </row>
    <row r="3280" spans="1:1" x14ac:dyDescent="0.2">
      <c r="A3280" s="1"/>
    </row>
    <row r="3281" spans="1:1" x14ac:dyDescent="0.2">
      <c r="A3281" s="1"/>
    </row>
    <row r="3282" spans="1:1" x14ac:dyDescent="0.2">
      <c r="A3282" s="1"/>
    </row>
    <row r="3283" spans="1:1" x14ac:dyDescent="0.2">
      <c r="A3283" s="1"/>
    </row>
    <row r="3284" spans="1:1" x14ac:dyDescent="0.2">
      <c r="A3284" s="1"/>
    </row>
    <row r="3285" spans="1:1" x14ac:dyDescent="0.2">
      <c r="A3285" s="1"/>
    </row>
    <row r="3286" spans="1:1" x14ac:dyDescent="0.2">
      <c r="A3286" s="1"/>
    </row>
    <row r="3287" spans="1:1" x14ac:dyDescent="0.2">
      <c r="A3287" s="1"/>
    </row>
    <row r="3288" spans="1:1" x14ac:dyDescent="0.2">
      <c r="A3288" s="1"/>
    </row>
    <row r="3289" spans="1:1" x14ac:dyDescent="0.2">
      <c r="A3289" s="1"/>
    </row>
    <row r="3290" spans="1:1" x14ac:dyDescent="0.2">
      <c r="A3290" s="1"/>
    </row>
    <row r="3291" spans="1:1" x14ac:dyDescent="0.2">
      <c r="A3291" s="1"/>
    </row>
    <row r="3292" spans="1:1" x14ac:dyDescent="0.2">
      <c r="A3292" s="1"/>
    </row>
    <row r="3293" spans="1:1" x14ac:dyDescent="0.2">
      <c r="A3293" s="1"/>
    </row>
    <row r="3294" spans="1:1" x14ac:dyDescent="0.2">
      <c r="A3294" s="1"/>
    </row>
    <row r="3295" spans="1:1" x14ac:dyDescent="0.2">
      <c r="A3295" s="1"/>
    </row>
    <row r="3296" spans="1:1" x14ac:dyDescent="0.2">
      <c r="A3296" s="1"/>
    </row>
    <row r="3297" spans="1:1" x14ac:dyDescent="0.2">
      <c r="A3297" s="1"/>
    </row>
    <row r="3298" spans="1:1" x14ac:dyDescent="0.2">
      <c r="A3298" s="1"/>
    </row>
    <row r="3299" spans="1:1" x14ac:dyDescent="0.2">
      <c r="A3299" s="1"/>
    </row>
    <row r="3300" spans="1:1" x14ac:dyDescent="0.2">
      <c r="A3300" s="1"/>
    </row>
    <row r="3301" spans="1:1" x14ac:dyDescent="0.2">
      <c r="A3301" s="1"/>
    </row>
    <row r="3302" spans="1:1" x14ac:dyDescent="0.2">
      <c r="A3302" s="1"/>
    </row>
    <row r="3303" spans="1:1" x14ac:dyDescent="0.2">
      <c r="A3303" s="1"/>
    </row>
    <row r="3304" spans="1:1" x14ac:dyDescent="0.2">
      <c r="A3304" s="1"/>
    </row>
    <row r="3305" spans="1:1" x14ac:dyDescent="0.2">
      <c r="A3305" s="1"/>
    </row>
    <row r="3306" spans="1:1" x14ac:dyDescent="0.2">
      <c r="A3306" s="1"/>
    </row>
    <row r="3307" spans="1:1" x14ac:dyDescent="0.2">
      <c r="A3307" s="1"/>
    </row>
    <row r="3308" spans="1:1" x14ac:dyDescent="0.2">
      <c r="A3308" s="1"/>
    </row>
    <row r="3309" spans="1:1" x14ac:dyDescent="0.2">
      <c r="A3309" s="1"/>
    </row>
    <row r="3310" spans="1:1" x14ac:dyDescent="0.2">
      <c r="A3310" s="1"/>
    </row>
    <row r="3311" spans="1:1" x14ac:dyDescent="0.2">
      <c r="A3311" s="1"/>
    </row>
    <row r="3312" spans="1:1" x14ac:dyDescent="0.2">
      <c r="A3312" s="1"/>
    </row>
    <row r="3313" spans="1:1" x14ac:dyDescent="0.2">
      <c r="A3313" s="1"/>
    </row>
    <row r="3314" spans="1:1" x14ac:dyDescent="0.2">
      <c r="A3314" s="1"/>
    </row>
    <row r="3315" spans="1:1" x14ac:dyDescent="0.2">
      <c r="A3315" s="1"/>
    </row>
    <row r="3316" spans="1:1" x14ac:dyDescent="0.2">
      <c r="A3316" s="1"/>
    </row>
    <row r="3317" spans="1:1" x14ac:dyDescent="0.2">
      <c r="A3317" s="1"/>
    </row>
    <row r="3318" spans="1:1" x14ac:dyDescent="0.2">
      <c r="A3318" s="1"/>
    </row>
    <row r="3319" spans="1:1" x14ac:dyDescent="0.2">
      <c r="A3319" s="1"/>
    </row>
    <row r="3320" spans="1:1" x14ac:dyDescent="0.2">
      <c r="A3320" s="1"/>
    </row>
    <row r="3321" spans="1:1" x14ac:dyDescent="0.2">
      <c r="A3321" s="1"/>
    </row>
    <row r="3322" spans="1:1" x14ac:dyDescent="0.2">
      <c r="A3322" s="1"/>
    </row>
    <row r="3323" spans="1:1" x14ac:dyDescent="0.2">
      <c r="A3323" s="1"/>
    </row>
    <row r="3324" spans="1:1" x14ac:dyDescent="0.2">
      <c r="A3324" s="1"/>
    </row>
    <row r="3325" spans="1:1" x14ac:dyDescent="0.2">
      <c r="A3325" s="1"/>
    </row>
    <row r="3326" spans="1:1" x14ac:dyDescent="0.2">
      <c r="A3326" s="1"/>
    </row>
    <row r="3327" spans="1:1" x14ac:dyDescent="0.2">
      <c r="A3327" s="1"/>
    </row>
    <row r="3328" spans="1:1" x14ac:dyDescent="0.2">
      <c r="A3328" s="1"/>
    </row>
    <row r="3329" spans="1:1" x14ac:dyDescent="0.2">
      <c r="A3329" s="1"/>
    </row>
    <row r="3330" spans="1:1" x14ac:dyDescent="0.2">
      <c r="A3330" s="1"/>
    </row>
    <row r="3331" spans="1:1" x14ac:dyDescent="0.2">
      <c r="A3331" s="1"/>
    </row>
    <row r="3332" spans="1:1" x14ac:dyDescent="0.2">
      <c r="A3332" s="1"/>
    </row>
    <row r="3333" spans="1:1" x14ac:dyDescent="0.2">
      <c r="A3333" s="1"/>
    </row>
    <row r="3334" spans="1:1" x14ac:dyDescent="0.2">
      <c r="A3334" s="1"/>
    </row>
    <row r="3335" spans="1:1" x14ac:dyDescent="0.2">
      <c r="A3335" s="1"/>
    </row>
    <row r="3336" spans="1:1" x14ac:dyDescent="0.2">
      <c r="A3336" s="1"/>
    </row>
    <row r="3337" spans="1:1" x14ac:dyDescent="0.2">
      <c r="A3337" s="1"/>
    </row>
    <row r="3338" spans="1:1" x14ac:dyDescent="0.2">
      <c r="A3338" s="1"/>
    </row>
    <row r="3339" spans="1:1" x14ac:dyDescent="0.2">
      <c r="A3339" s="1"/>
    </row>
    <row r="3340" spans="1:1" x14ac:dyDescent="0.2">
      <c r="A3340" s="1"/>
    </row>
    <row r="3341" spans="1:1" x14ac:dyDescent="0.2">
      <c r="A3341" s="1"/>
    </row>
    <row r="3342" spans="1:1" x14ac:dyDescent="0.2">
      <c r="A3342" s="1"/>
    </row>
    <row r="3343" spans="1:1" x14ac:dyDescent="0.2">
      <c r="A3343" s="1"/>
    </row>
    <row r="3344" spans="1:1" x14ac:dyDescent="0.2">
      <c r="A3344" s="1"/>
    </row>
    <row r="3345" spans="1:1" x14ac:dyDescent="0.2">
      <c r="A3345" s="1"/>
    </row>
    <row r="3346" spans="1:1" x14ac:dyDescent="0.2">
      <c r="A3346" s="1"/>
    </row>
    <row r="3347" spans="1:1" x14ac:dyDescent="0.2">
      <c r="A3347" s="1"/>
    </row>
    <row r="3348" spans="1:1" x14ac:dyDescent="0.2">
      <c r="A3348" s="1"/>
    </row>
    <row r="3349" spans="1:1" x14ac:dyDescent="0.2">
      <c r="A3349" s="1"/>
    </row>
    <row r="3350" spans="1:1" x14ac:dyDescent="0.2">
      <c r="A3350" s="1"/>
    </row>
    <row r="3351" spans="1:1" x14ac:dyDescent="0.2">
      <c r="A3351" s="1"/>
    </row>
    <row r="3352" spans="1:1" x14ac:dyDescent="0.2">
      <c r="A3352" s="1"/>
    </row>
    <row r="3353" spans="1:1" x14ac:dyDescent="0.2">
      <c r="A3353" s="1"/>
    </row>
    <row r="3354" spans="1:1" x14ac:dyDescent="0.2">
      <c r="A3354" s="1"/>
    </row>
    <row r="3355" spans="1:1" x14ac:dyDescent="0.2">
      <c r="A3355" s="1"/>
    </row>
    <row r="3356" spans="1:1" x14ac:dyDescent="0.2">
      <c r="A3356" s="1"/>
    </row>
    <row r="3357" spans="1:1" x14ac:dyDescent="0.2">
      <c r="A3357" s="1"/>
    </row>
    <row r="3358" spans="1:1" x14ac:dyDescent="0.2">
      <c r="A3358" s="1"/>
    </row>
    <row r="3359" spans="1:1" x14ac:dyDescent="0.2">
      <c r="A3359" s="1"/>
    </row>
    <row r="3360" spans="1:1" x14ac:dyDescent="0.2">
      <c r="A3360" s="1"/>
    </row>
    <row r="3361" spans="1:1" x14ac:dyDescent="0.2">
      <c r="A3361" s="1"/>
    </row>
    <row r="3362" spans="1:1" x14ac:dyDescent="0.2">
      <c r="A3362" s="1"/>
    </row>
    <row r="3363" spans="1:1" x14ac:dyDescent="0.2">
      <c r="A3363" s="1"/>
    </row>
    <row r="3364" spans="1:1" x14ac:dyDescent="0.2">
      <c r="A3364" s="1"/>
    </row>
    <row r="3365" spans="1:1" x14ac:dyDescent="0.2">
      <c r="A3365" s="1"/>
    </row>
    <row r="3366" spans="1:1" x14ac:dyDescent="0.2">
      <c r="A3366" s="1"/>
    </row>
    <row r="3367" spans="1:1" x14ac:dyDescent="0.2">
      <c r="A3367" s="1"/>
    </row>
    <row r="3368" spans="1:1" x14ac:dyDescent="0.2">
      <c r="A3368" s="1"/>
    </row>
    <row r="3369" spans="1:1" x14ac:dyDescent="0.2">
      <c r="A3369" s="1"/>
    </row>
    <row r="3370" spans="1:1" x14ac:dyDescent="0.2">
      <c r="A3370" s="1"/>
    </row>
    <row r="3371" spans="1:1" x14ac:dyDescent="0.2">
      <c r="A3371" s="1"/>
    </row>
    <row r="3372" spans="1:1" x14ac:dyDescent="0.2">
      <c r="A3372" s="1"/>
    </row>
    <row r="3373" spans="1:1" x14ac:dyDescent="0.2">
      <c r="A3373" s="1"/>
    </row>
    <row r="3374" spans="1:1" x14ac:dyDescent="0.2">
      <c r="A3374" s="1"/>
    </row>
    <row r="3375" spans="1:1" x14ac:dyDescent="0.2">
      <c r="A3375" s="1"/>
    </row>
    <row r="3376" spans="1:1" x14ac:dyDescent="0.2">
      <c r="A3376" s="1"/>
    </row>
    <row r="3377" spans="1:1" x14ac:dyDescent="0.2">
      <c r="A3377" s="1"/>
    </row>
    <row r="3378" spans="1:1" x14ac:dyDescent="0.2">
      <c r="A3378" s="1"/>
    </row>
    <row r="3379" spans="1:1" x14ac:dyDescent="0.2">
      <c r="A3379" s="1"/>
    </row>
    <row r="3380" spans="1:1" x14ac:dyDescent="0.2">
      <c r="A3380" s="1"/>
    </row>
    <row r="3381" spans="1:1" x14ac:dyDescent="0.2">
      <c r="A3381" s="1"/>
    </row>
    <row r="3382" spans="1:1" x14ac:dyDescent="0.2">
      <c r="A3382" s="1"/>
    </row>
    <row r="3383" spans="1:1" x14ac:dyDescent="0.2">
      <c r="A3383" s="1"/>
    </row>
    <row r="3384" spans="1:1" x14ac:dyDescent="0.2">
      <c r="A3384" s="1"/>
    </row>
    <row r="3385" spans="1:1" x14ac:dyDescent="0.2">
      <c r="A3385" s="1"/>
    </row>
    <row r="3386" spans="1:1" x14ac:dyDescent="0.2">
      <c r="A3386" s="1"/>
    </row>
    <row r="3387" spans="1:1" x14ac:dyDescent="0.2">
      <c r="A3387" s="1"/>
    </row>
    <row r="3388" spans="1:1" x14ac:dyDescent="0.2">
      <c r="A3388" s="1"/>
    </row>
    <row r="3389" spans="1:1" x14ac:dyDescent="0.2">
      <c r="A3389" s="1"/>
    </row>
    <row r="3390" spans="1:1" x14ac:dyDescent="0.2">
      <c r="A3390" s="1"/>
    </row>
    <row r="3391" spans="1:1" x14ac:dyDescent="0.2">
      <c r="A3391" s="1"/>
    </row>
    <row r="3392" spans="1:1" x14ac:dyDescent="0.2">
      <c r="A3392" s="1"/>
    </row>
    <row r="3393" spans="1:1" x14ac:dyDescent="0.2">
      <c r="A3393" s="1"/>
    </row>
    <row r="3394" spans="1:1" x14ac:dyDescent="0.2">
      <c r="A3394" s="1"/>
    </row>
    <row r="3395" spans="1:1" x14ac:dyDescent="0.2">
      <c r="A3395" s="1"/>
    </row>
    <row r="3396" spans="1:1" x14ac:dyDescent="0.2">
      <c r="A3396" s="1"/>
    </row>
    <row r="3397" spans="1:1" x14ac:dyDescent="0.2">
      <c r="A3397" s="1"/>
    </row>
    <row r="3398" spans="1:1" x14ac:dyDescent="0.2">
      <c r="A3398" s="1"/>
    </row>
    <row r="3399" spans="1:1" x14ac:dyDescent="0.2">
      <c r="A3399" s="1"/>
    </row>
    <row r="3400" spans="1:1" x14ac:dyDescent="0.2">
      <c r="A3400" s="1"/>
    </row>
    <row r="3401" spans="1:1" x14ac:dyDescent="0.2">
      <c r="A3401" s="1"/>
    </row>
    <row r="3402" spans="1:1" x14ac:dyDescent="0.2">
      <c r="A3402" s="1"/>
    </row>
    <row r="3403" spans="1:1" x14ac:dyDescent="0.2">
      <c r="A3403" s="1"/>
    </row>
    <row r="3404" spans="1:1" x14ac:dyDescent="0.2">
      <c r="A3404" s="1"/>
    </row>
    <row r="3405" spans="1:1" x14ac:dyDescent="0.2">
      <c r="A3405" s="1"/>
    </row>
    <row r="3406" spans="1:1" x14ac:dyDescent="0.2">
      <c r="A3406" s="1"/>
    </row>
    <row r="3407" spans="1:1" x14ac:dyDescent="0.2">
      <c r="A3407" s="1"/>
    </row>
    <row r="3408" spans="1:1" x14ac:dyDescent="0.2">
      <c r="A3408" s="1"/>
    </row>
    <row r="3409" spans="1:1" x14ac:dyDescent="0.2">
      <c r="A3409" s="1"/>
    </row>
    <row r="3410" spans="1:1" x14ac:dyDescent="0.2">
      <c r="A3410" s="1"/>
    </row>
    <row r="3411" spans="1:1" x14ac:dyDescent="0.2">
      <c r="A3411" s="1"/>
    </row>
    <row r="3412" spans="1:1" x14ac:dyDescent="0.2">
      <c r="A3412" s="1"/>
    </row>
    <row r="3413" spans="1:1" x14ac:dyDescent="0.2">
      <c r="A3413" s="1"/>
    </row>
    <row r="3414" spans="1:1" x14ac:dyDescent="0.2">
      <c r="A3414" s="1"/>
    </row>
    <row r="3415" spans="1:1" x14ac:dyDescent="0.2">
      <c r="A3415" s="1"/>
    </row>
    <row r="3416" spans="1:1" x14ac:dyDescent="0.2">
      <c r="A3416" s="1"/>
    </row>
    <row r="3417" spans="1:1" x14ac:dyDescent="0.2">
      <c r="A3417" s="1"/>
    </row>
    <row r="3418" spans="1:1" x14ac:dyDescent="0.2">
      <c r="A3418" s="1"/>
    </row>
    <row r="3419" spans="1:1" x14ac:dyDescent="0.2">
      <c r="A3419" s="1"/>
    </row>
    <row r="3420" spans="1:1" x14ac:dyDescent="0.2">
      <c r="A3420" s="1"/>
    </row>
    <row r="3421" spans="1:1" x14ac:dyDescent="0.2">
      <c r="A3421" s="1"/>
    </row>
    <row r="3422" spans="1:1" x14ac:dyDescent="0.2">
      <c r="A3422" s="1"/>
    </row>
    <row r="3423" spans="1:1" x14ac:dyDescent="0.2">
      <c r="A3423" s="1"/>
    </row>
    <row r="3424" spans="1:1" x14ac:dyDescent="0.2">
      <c r="A3424" s="1"/>
    </row>
    <row r="3425" spans="1:1" x14ac:dyDescent="0.2">
      <c r="A3425" s="1"/>
    </row>
    <row r="3426" spans="1:1" x14ac:dyDescent="0.2">
      <c r="A3426" s="1"/>
    </row>
    <row r="3427" spans="1:1" x14ac:dyDescent="0.2">
      <c r="A3427" s="1"/>
    </row>
    <row r="3428" spans="1:1" x14ac:dyDescent="0.2">
      <c r="A3428" s="1"/>
    </row>
    <row r="3429" spans="1:1" x14ac:dyDescent="0.2">
      <c r="A3429" s="1"/>
    </row>
    <row r="3430" spans="1:1" x14ac:dyDescent="0.2">
      <c r="A3430" s="1"/>
    </row>
    <row r="3431" spans="1:1" x14ac:dyDescent="0.2">
      <c r="A3431" s="1"/>
    </row>
    <row r="3432" spans="1:1" x14ac:dyDescent="0.2">
      <c r="A3432" s="1"/>
    </row>
    <row r="3433" spans="1:1" x14ac:dyDescent="0.2">
      <c r="A3433" s="1"/>
    </row>
    <row r="3434" spans="1:1" x14ac:dyDescent="0.2">
      <c r="A3434" s="1"/>
    </row>
    <row r="3435" spans="1:1" x14ac:dyDescent="0.2">
      <c r="A3435" s="1"/>
    </row>
    <row r="3436" spans="1:1" x14ac:dyDescent="0.2">
      <c r="A3436" s="1"/>
    </row>
    <row r="3437" spans="1:1" x14ac:dyDescent="0.2">
      <c r="A3437" s="1"/>
    </row>
    <row r="3438" spans="1:1" x14ac:dyDescent="0.2">
      <c r="A3438" s="1"/>
    </row>
    <row r="3439" spans="1:1" x14ac:dyDescent="0.2">
      <c r="A3439" s="1"/>
    </row>
    <row r="3440" spans="1:1" x14ac:dyDescent="0.2">
      <c r="A3440" s="1"/>
    </row>
    <row r="3441" spans="1:1" x14ac:dyDescent="0.2">
      <c r="A3441" s="1"/>
    </row>
    <row r="3442" spans="1:1" x14ac:dyDescent="0.2">
      <c r="A3442" s="1"/>
    </row>
    <row r="3443" spans="1:1" x14ac:dyDescent="0.2">
      <c r="A3443" s="1"/>
    </row>
    <row r="3444" spans="1:1" x14ac:dyDescent="0.2">
      <c r="A3444" s="1"/>
    </row>
    <row r="3445" spans="1:1" x14ac:dyDescent="0.2">
      <c r="A3445" s="1"/>
    </row>
    <row r="3446" spans="1:1" x14ac:dyDescent="0.2">
      <c r="A3446" s="1"/>
    </row>
    <row r="3447" spans="1:1" x14ac:dyDescent="0.2">
      <c r="A3447" s="1"/>
    </row>
    <row r="3448" spans="1:1" x14ac:dyDescent="0.2">
      <c r="A3448" s="1"/>
    </row>
    <row r="3449" spans="1:1" x14ac:dyDescent="0.2">
      <c r="A3449" s="1"/>
    </row>
    <row r="3450" spans="1:1" x14ac:dyDescent="0.2">
      <c r="A3450" s="1"/>
    </row>
    <row r="3451" spans="1:1" x14ac:dyDescent="0.2">
      <c r="A3451" s="1"/>
    </row>
    <row r="3452" spans="1:1" x14ac:dyDescent="0.2">
      <c r="A3452" s="1"/>
    </row>
    <row r="3453" spans="1:1" x14ac:dyDescent="0.2">
      <c r="A3453" s="1"/>
    </row>
    <row r="3454" spans="1:1" x14ac:dyDescent="0.2">
      <c r="A3454" s="1"/>
    </row>
    <row r="3455" spans="1:1" x14ac:dyDescent="0.2">
      <c r="A3455" s="1"/>
    </row>
    <row r="3456" spans="1:1" x14ac:dyDescent="0.2">
      <c r="A3456" s="1"/>
    </row>
    <row r="3457" spans="1:1" x14ac:dyDescent="0.2">
      <c r="A3457" s="1"/>
    </row>
    <row r="3458" spans="1:1" x14ac:dyDescent="0.2">
      <c r="A3458" s="1"/>
    </row>
    <row r="3459" spans="1:1" x14ac:dyDescent="0.2">
      <c r="A3459" s="1"/>
    </row>
    <row r="3460" spans="1:1" x14ac:dyDescent="0.2">
      <c r="A3460" s="1"/>
    </row>
    <row r="3461" spans="1:1" x14ac:dyDescent="0.2">
      <c r="A3461" s="1"/>
    </row>
    <row r="3462" spans="1:1" x14ac:dyDescent="0.2">
      <c r="A3462" s="1"/>
    </row>
    <row r="3463" spans="1:1" x14ac:dyDescent="0.2">
      <c r="A3463" s="1"/>
    </row>
    <row r="3464" spans="1:1" x14ac:dyDescent="0.2">
      <c r="A3464" s="1"/>
    </row>
    <row r="3465" spans="1:1" x14ac:dyDescent="0.2">
      <c r="A3465" s="1"/>
    </row>
    <row r="3466" spans="1:1" x14ac:dyDescent="0.2">
      <c r="A3466" s="1"/>
    </row>
    <row r="3467" spans="1:1" x14ac:dyDescent="0.2">
      <c r="A3467" s="1"/>
    </row>
    <row r="3468" spans="1:1" x14ac:dyDescent="0.2">
      <c r="A3468" s="1"/>
    </row>
    <row r="3469" spans="1:1" x14ac:dyDescent="0.2">
      <c r="A3469" s="1"/>
    </row>
    <row r="3470" spans="1:1" x14ac:dyDescent="0.2">
      <c r="A3470" s="1"/>
    </row>
    <row r="3471" spans="1:1" x14ac:dyDescent="0.2">
      <c r="A3471" s="1"/>
    </row>
    <row r="3472" spans="1:1" x14ac:dyDescent="0.2">
      <c r="A3472" s="1"/>
    </row>
    <row r="3473" spans="1:1" x14ac:dyDescent="0.2">
      <c r="A3473" s="1"/>
    </row>
    <row r="3474" spans="1:1" x14ac:dyDescent="0.2">
      <c r="A3474" s="1"/>
    </row>
    <row r="3475" spans="1:1" x14ac:dyDescent="0.2">
      <c r="A3475" s="1"/>
    </row>
    <row r="3476" spans="1:1" x14ac:dyDescent="0.2">
      <c r="A3476" s="1"/>
    </row>
    <row r="3477" spans="1:1" x14ac:dyDescent="0.2">
      <c r="A3477" s="1"/>
    </row>
    <row r="3478" spans="1:1" x14ac:dyDescent="0.2">
      <c r="A3478" s="1"/>
    </row>
    <row r="3479" spans="1:1" x14ac:dyDescent="0.2">
      <c r="A3479" s="1"/>
    </row>
    <row r="3480" spans="1:1" x14ac:dyDescent="0.2">
      <c r="A3480" s="1"/>
    </row>
    <row r="3481" spans="1:1" x14ac:dyDescent="0.2">
      <c r="A3481" s="1"/>
    </row>
    <row r="3482" spans="1:1" x14ac:dyDescent="0.2">
      <c r="A3482" s="1"/>
    </row>
    <row r="3483" spans="1:1" x14ac:dyDescent="0.2">
      <c r="A3483" s="1"/>
    </row>
    <row r="3484" spans="1:1" x14ac:dyDescent="0.2">
      <c r="A3484" s="1"/>
    </row>
    <row r="3485" spans="1:1" x14ac:dyDescent="0.2">
      <c r="A3485" s="1"/>
    </row>
    <row r="3486" spans="1:1" x14ac:dyDescent="0.2">
      <c r="A3486" s="1"/>
    </row>
    <row r="3487" spans="1:1" x14ac:dyDescent="0.2">
      <c r="A3487" s="1"/>
    </row>
    <row r="3488" spans="1:1" x14ac:dyDescent="0.2">
      <c r="A3488" s="1"/>
    </row>
    <row r="3489" spans="1:1" x14ac:dyDescent="0.2">
      <c r="A3489" s="1"/>
    </row>
    <row r="3490" spans="1:1" x14ac:dyDescent="0.2">
      <c r="A3490" s="1"/>
    </row>
    <row r="3491" spans="1:1" x14ac:dyDescent="0.2">
      <c r="A3491" s="1"/>
    </row>
    <row r="3492" spans="1:1" x14ac:dyDescent="0.2">
      <c r="A3492" s="1"/>
    </row>
    <row r="3493" spans="1:1" x14ac:dyDescent="0.2">
      <c r="A3493" s="1"/>
    </row>
    <row r="3494" spans="1:1" x14ac:dyDescent="0.2">
      <c r="A3494" s="1"/>
    </row>
    <row r="3495" spans="1:1" x14ac:dyDescent="0.2">
      <c r="A3495" s="1"/>
    </row>
    <row r="3496" spans="1:1" x14ac:dyDescent="0.2">
      <c r="A3496" s="1"/>
    </row>
    <row r="3497" spans="1:1" x14ac:dyDescent="0.2">
      <c r="A3497" s="1"/>
    </row>
    <row r="3498" spans="1:1" x14ac:dyDescent="0.2">
      <c r="A3498" s="1"/>
    </row>
    <row r="3499" spans="1:1" x14ac:dyDescent="0.2">
      <c r="A3499" s="1"/>
    </row>
    <row r="3500" spans="1:1" x14ac:dyDescent="0.2">
      <c r="A3500" s="1"/>
    </row>
    <row r="3501" spans="1:1" x14ac:dyDescent="0.2">
      <c r="A3501" s="1"/>
    </row>
    <row r="3502" spans="1:1" x14ac:dyDescent="0.2">
      <c r="A3502" s="1"/>
    </row>
    <row r="3503" spans="1:1" x14ac:dyDescent="0.2">
      <c r="A3503" s="1"/>
    </row>
    <row r="3504" spans="1:1" x14ac:dyDescent="0.2">
      <c r="A3504" s="1"/>
    </row>
    <row r="3505" spans="1:1" x14ac:dyDescent="0.2">
      <c r="A3505" s="1"/>
    </row>
    <row r="3506" spans="1:1" x14ac:dyDescent="0.2">
      <c r="A3506" s="1"/>
    </row>
    <row r="3507" spans="1:1" x14ac:dyDescent="0.2">
      <c r="A3507" s="1"/>
    </row>
    <row r="3508" spans="1:1" x14ac:dyDescent="0.2">
      <c r="A3508" s="1"/>
    </row>
    <row r="3509" spans="1:1" x14ac:dyDescent="0.2">
      <c r="A3509" s="1"/>
    </row>
    <row r="3510" spans="1:1" x14ac:dyDescent="0.2">
      <c r="A3510" s="1"/>
    </row>
    <row r="3511" spans="1:1" x14ac:dyDescent="0.2">
      <c r="A3511" s="1"/>
    </row>
    <row r="3512" spans="1:1" x14ac:dyDescent="0.2">
      <c r="A3512" s="1"/>
    </row>
    <row r="3513" spans="1:1" x14ac:dyDescent="0.2">
      <c r="A3513" s="1"/>
    </row>
    <row r="3514" spans="1:1" x14ac:dyDescent="0.2">
      <c r="A3514" s="1"/>
    </row>
    <row r="3515" spans="1:1" x14ac:dyDescent="0.2">
      <c r="A3515" s="1"/>
    </row>
    <row r="3516" spans="1:1" x14ac:dyDescent="0.2">
      <c r="A3516" s="1"/>
    </row>
    <row r="3517" spans="1:1" x14ac:dyDescent="0.2">
      <c r="A3517" s="1"/>
    </row>
    <row r="3518" spans="1:1" x14ac:dyDescent="0.2">
      <c r="A3518" s="1"/>
    </row>
    <row r="3519" spans="1:1" x14ac:dyDescent="0.2">
      <c r="A3519" s="1"/>
    </row>
    <row r="3520" spans="1:1" x14ac:dyDescent="0.2">
      <c r="A3520" s="1"/>
    </row>
    <row r="3521" spans="1:1" x14ac:dyDescent="0.2">
      <c r="A3521" s="1"/>
    </row>
    <row r="3522" spans="1:1" x14ac:dyDescent="0.2">
      <c r="A3522" s="1"/>
    </row>
    <row r="3523" spans="1:1" x14ac:dyDescent="0.2">
      <c r="A3523" s="1"/>
    </row>
    <row r="3524" spans="1:1" x14ac:dyDescent="0.2">
      <c r="A3524" s="1"/>
    </row>
    <row r="3525" spans="1:1" x14ac:dyDescent="0.2">
      <c r="A3525" s="1"/>
    </row>
    <row r="3526" spans="1:1" x14ac:dyDescent="0.2">
      <c r="A3526" s="1"/>
    </row>
    <row r="3527" spans="1:1" x14ac:dyDescent="0.2">
      <c r="A3527" s="1"/>
    </row>
    <row r="3528" spans="1:1" x14ac:dyDescent="0.2">
      <c r="A3528" s="1"/>
    </row>
    <row r="3529" spans="1:1" x14ac:dyDescent="0.2">
      <c r="A3529" s="1"/>
    </row>
    <row r="3530" spans="1:1" x14ac:dyDescent="0.2">
      <c r="A3530" s="1"/>
    </row>
    <row r="3531" spans="1:1" x14ac:dyDescent="0.2">
      <c r="A3531" s="1"/>
    </row>
    <row r="3532" spans="1:1" x14ac:dyDescent="0.2">
      <c r="A3532" s="1"/>
    </row>
    <row r="3533" spans="1:1" x14ac:dyDescent="0.2">
      <c r="A3533" s="1"/>
    </row>
    <row r="3534" spans="1:1" x14ac:dyDescent="0.2">
      <c r="A3534" s="1"/>
    </row>
    <row r="3535" spans="1:1" x14ac:dyDescent="0.2">
      <c r="A3535" s="1"/>
    </row>
    <row r="3536" spans="1:1" x14ac:dyDescent="0.2">
      <c r="A3536" s="1"/>
    </row>
    <row r="3537" spans="1:1" x14ac:dyDescent="0.2">
      <c r="A3537" s="1"/>
    </row>
    <row r="3538" spans="1:1" x14ac:dyDescent="0.2">
      <c r="A3538" s="1"/>
    </row>
    <row r="3539" spans="1:1" x14ac:dyDescent="0.2">
      <c r="A3539" s="1"/>
    </row>
    <row r="3540" spans="1:1" x14ac:dyDescent="0.2">
      <c r="A3540" s="1"/>
    </row>
    <row r="3541" spans="1:1" x14ac:dyDescent="0.2">
      <c r="A3541" s="1"/>
    </row>
    <row r="3542" spans="1:1" x14ac:dyDescent="0.2">
      <c r="A3542" s="1"/>
    </row>
    <row r="3543" spans="1:1" x14ac:dyDescent="0.2">
      <c r="A3543" s="1"/>
    </row>
    <row r="3544" spans="1:1" x14ac:dyDescent="0.2">
      <c r="A3544" s="1"/>
    </row>
    <row r="3545" spans="1:1" x14ac:dyDescent="0.2">
      <c r="A3545" s="1"/>
    </row>
    <row r="3546" spans="1:1" x14ac:dyDescent="0.2">
      <c r="A3546" s="1"/>
    </row>
    <row r="3547" spans="1:1" x14ac:dyDescent="0.2">
      <c r="A3547" s="1"/>
    </row>
    <row r="3548" spans="1:1" x14ac:dyDescent="0.2">
      <c r="A3548" s="1"/>
    </row>
    <row r="3549" spans="1:1" x14ac:dyDescent="0.2">
      <c r="A3549" s="1"/>
    </row>
    <row r="3550" spans="1:1" x14ac:dyDescent="0.2">
      <c r="A3550" s="1"/>
    </row>
    <row r="3551" spans="1:1" x14ac:dyDescent="0.2">
      <c r="A3551" s="1"/>
    </row>
    <row r="3552" spans="1:1" x14ac:dyDescent="0.2">
      <c r="A3552" s="1"/>
    </row>
    <row r="3553" spans="1:1" x14ac:dyDescent="0.2">
      <c r="A3553" s="1"/>
    </row>
    <row r="3554" spans="1:1" x14ac:dyDescent="0.2">
      <c r="A3554" s="1"/>
    </row>
    <row r="3555" spans="1:1" x14ac:dyDescent="0.2">
      <c r="A3555" s="1"/>
    </row>
    <row r="3556" spans="1:1" x14ac:dyDescent="0.2">
      <c r="A3556" s="1"/>
    </row>
    <row r="3557" spans="1:1" x14ac:dyDescent="0.2">
      <c r="A3557" s="1"/>
    </row>
    <row r="3558" spans="1:1" x14ac:dyDescent="0.2">
      <c r="A3558" s="1"/>
    </row>
    <row r="3559" spans="1:1" x14ac:dyDescent="0.2">
      <c r="A3559" s="1"/>
    </row>
    <row r="3560" spans="1:1" x14ac:dyDescent="0.2">
      <c r="A3560" s="1"/>
    </row>
    <row r="3561" spans="1:1" x14ac:dyDescent="0.2">
      <c r="A3561" s="1"/>
    </row>
    <row r="3562" spans="1:1" x14ac:dyDescent="0.2">
      <c r="A3562" s="1"/>
    </row>
    <row r="3563" spans="1:1" x14ac:dyDescent="0.2">
      <c r="A3563" s="1"/>
    </row>
    <row r="3564" spans="1:1" x14ac:dyDescent="0.2">
      <c r="A3564" s="1"/>
    </row>
    <row r="3565" spans="1:1" x14ac:dyDescent="0.2">
      <c r="A3565" s="1"/>
    </row>
    <row r="3566" spans="1:1" x14ac:dyDescent="0.2">
      <c r="A3566" s="1"/>
    </row>
    <row r="3567" spans="1:1" x14ac:dyDescent="0.2">
      <c r="A3567" s="1"/>
    </row>
    <row r="3568" spans="1:1" x14ac:dyDescent="0.2">
      <c r="A3568" s="1"/>
    </row>
    <row r="3569" spans="1:1" x14ac:dyDescent="0.2">
      <c r="A3569" s="1"/>
    </row>
    <row r="3570" spans="1:1" x14ac:dyDescent="0.2">
      <c r="A3570" s="1"/>
    </row>
    <row r="3571" spans="1:1" x14ac:dyDescent="0.2">
      <c r="A3571" s="1"/>
    </row>
    <row r="3572" spans="1:1" x14ac:dyDescent="0.2">
      <c r="A3572" s="1"/>
    </row>
    <row r="3573" spans="1:1" x14ac:dyDescent="0.2">
      <c r="A3573" s="1"/>
    </row>
    <row r="3574" spans="1:1" x14ac:dyDescent="0.2">
      <c r="A3574" s="1"/>
    </row>
    <row r="3575" spans="1:1" x14ac:dyDescent="0.2">
      <c r="A3575" s="1"/>
    </row>
    <row r="3576" spans="1:1" x14ac:dyDescent="0.2">
      <c r="A3576" s="1"/>
    </row>
    <row r="3577" spans="1:1" x14ac:dyDescent="0.2">
      <c r="A3577" s="1"/>
    </row>
    <row r="3578" spans="1:1" x14ac:dyDescent="0.2">
      <c r="A3578" s="1"/>
    </row>
    <row r="3579" spans="1:1" x14ac:dyDescent="0.2">
      <c r="A3579" s="1"/>
    </row>
    <row r="3580" spans="1:1" x14ac:dyDescent="0.2">
      <c r="A3580" s="1"/>
    </row>
    <row r="3581" spans="1:1" x14ac:dyDescent="0.2">
      <c r="A3581" s="1"/>
    </row>
    <row r="3582" spans="1:1" x14ac:dyDescent="0.2">
      <c r="A3582" s="1"/>
    </row>
    <row r="3583" spans="1:1" x14ac:dyDescent="0.2">
      <c r="A3583" s="1"/>
    </row>
    <row r="3584" spans="1:1" x14ac:dyDescent="0.2">
      <c r="A3584" s="1"/>
    </row>
    <row r="3585" spans="1:1" x14ac:dyDescent="0.2">
      <c r="A3585" s="1"/>
    </row>
    <row r="3586" spans="1:1" x14ac:dyDescent="0.2">
      <c r="A3586" s="1"/>
    </row>
    <row r="3587" spans="1:1" x14ac:dyDescent="0.2">
      <c r="A3587" s="1"/>
    </row>
    <row r="3588" spans="1:1" x14ac:dyDescent="0.2">
      <c r="A3588" s="1"/>
    </row>
    <row r="3589" spans="1:1" x14ac:dyDescent="0.2">
      <c r="A3589" s="1"/>
    </row>
    <row r="3590" spans="1:1" x14ac:dyDescent="0.2">
      <c r="A3590" s="1"/>
    </row>
    <row r="3591" spans="1:1" x14ac:dyDescent="0.2">
      <c r="A3591" s="1"/>
    </row>
    <row r="3592" spans="1:1" x14ac:dyDescent="0.2">
      <c r="A3592" s="1"/>
    </row>
    <row r="3593" spans="1:1" x14ac:dyDescent="0.2">
      <c r="A3593" s="1"/>
    </row>
    <row r="3594" spans="1:1" x14ac:dyDescent="0.2">
      <c r="A3594" s="1"/>
    </row>
    <row r="3595" spans="1:1" x14ac:dyDescent="0.2">
      <c r="A3595" s="1"/>
    </row>
    <row r="3596" spans="1:1" x14ac:dyDescent="0.2">
      <c r="A3596" s="1"/>
    </row>
    <row r="3597" spans="1:1" x14ac:dyDescent="0.2">
      <c r="A3597" s="1"/>
    </row>
    <row r="3598" spans="1:1" x14ac:dyDescent="0.2">
      <c r="A3598" s="1"/>
    </row>
    <row r="3599" spans="1:1" x14ac:dyDescent="0.2">
      <c r="A3599" s="1"/>
    </row>
    <row r="3600" spans="1:1" x14ac:dyDescent="0.2">
      <c r="A3600" s="1"/>
    </row>
    <row r="3601" spans="1:1" x14ac:dyDescent="0.2">
      <c r="A3601" s="1"/>
    </row>
    <row r="3602" spans="1:1" x14ac:dyDescent="0.2">
      <c r="A3602" s="1"/>
    </row>
    <row r="3603" spans="1:1" x14ac:dyDescent="0.2">
      <c r="A3603" s="1"/>
    </row>
    <row r="3604" spans="1:1" x14ac:dyDescent="0.2">
      <c r="A3604" s="1"/>
    </row>
    <row r="3605" spans="1:1" x14ac:dyDescent="0.2">
      <c r="A3605" s="1"/>
    </row>
    <row r="3606" spans="1:1" x14ac:dyDescent="0.2">
      <c r="A3606" s="1"/>
    </row>
    <row r="3607" spans="1:1" x14ac:dyDescent="0.2">
      <c r="A3607" s="1"/>
    </row>
    <row r="3608" spans="1:1" x14ac:dyDescent="0.2">
      <c r="A3608" s="1"/>
    </row>
    <row r="3609" spans="1:1" x14ac:dyDescent="0.2">
      <c r="A3609" s="1"/>
    </row>
    <row r="3610" spans="1:1" x14ac:dyDescent="0.2">
      <c r="A3610" s="1"/>
    </row>
    <row r="3611" spans="1:1" x14ac:dyDescent="0.2">
      <c r="A3611" s="1"/>
    </row>
    <row r="3612" spans="1:1" x14ac:dyDescent="0.2">
      <c r="A3612" s="1"/>
    </row>
    <row r="3613" spans="1:1" x14ac:dyDescent="0.2">
      <c r="A3613" s="1"/>
    </row>
    <row r="3614" spans="1:1" x14ac:dyDescent="0.2">
      <c r="A3614" s="1"/>
    </row>
    <row r="3615" spans="1:1" x14ac:dyDescent="0.2">
      <c r="A3615" s="1"/>
    </row>
    <row r="3616" spans="1:1" x14ac:dyDescent="0.2">
      <c r="A3616" s="1"/>
    </row>
    <row r="3617" spans="1:1" x14ac:dyDescent="0.2">
      <c r="A3617" s="1"/>
    </row>
    <row r="3618" spans="1:1" x14ac:dyDescent="0.2">
      <c r="A3618" s="1"/>
    </row>
    <row r="3619" spans="1:1" x14ac:dyDescent="0.2">
      <c r="A3619" s="1"/>
    </row>
    <row r="3620" spans="1:1" x14ac:dyDescent="0.2">
      <c r="A3620" s="1"/>
    </row>
    <row r="3621" spans="1:1" x14ac:dyDescent="0.2">
      <c r="A3621" s="1"/>
    </row>
    <row r="3622" spans="1:1" x14ac:dyDescent="0.2">
      <c r="A3622" s="1"/>
    </row>
    <row r="3623" spans="1:1" x14ac:dyDescent="0.2">
      <c r="A3623" s="1"/>
    </row>
    <row r="3624" spans="1:1" x14ac:dyDescent="0.2">
      <c r="A3624" s="1"/>
    </row>
    <row r="3625" spans="1:1" x14ac:dyDescent="0.2">
      <c r="A3625" s="1"/>
    </row>
    <row r="3626" spans="1:1" x14ac:dyDescent="0.2">
      <c r="A3626" s="1"/>
    </row>
    <row r="3627" spans="1:1" x14ac:dyDescent="0.2">
      <c r="A3627" s="1"/>
    </row>
    <row r="3628" spans="1:1" x14ac:dyDescent="0.2">
      <c r="A3628" s="1"/>
    </row>
    <row r="3629" spans="1:1" x14ac:dyDescent="0.2">
      <c r="A3629" s="1"/>
    </row>
    <row r="3630" spans="1:1" x14ac:dyDescent="0.2">
      <c r="A3630" s="1"/>
    </row>
    <row r="3631" spans="1:1" x14ac:dyDescent="0.2">
      <c r="A3631" s="1"/>
    </row>
    <row r="3632" spans="1:1" x14ac:dyDescent="0.2">
      <c r="A3632" s="1"/>
    </row>
    <row r="3633" spans="1:1" x14ac:dyDescent="0.2">
      <c r="A3633" s="1"/>
    </row>
    <row r="3634" spans="1:1" x14ac:dyDescent="0.2">
      <c r="A3634" s="1"/>
    </row>
    <row r="3635" spans="1:1" x14ac:dyDescent="0.2">
      <c r="A3635" s="1"/>
    </row>
    <row r="3636" spans="1:1" x14ac:dyDescent="0.2">
      <c r="A3636" s="1"/>
    </row>
    <row r="3637" spans="1:1" x14ac:dyDescent="0.2">
      <c r="A3637" s="1"/>
    </row>
    <row r="3638" spans="1:1" x14ac:dyDescent="0.2">
      <c r="A3638" s="1"/>
    </row>
    <row r="3639" spans="1:1" x14ac:dyDescent="0.2">
      <c r="A3639" s="1"/>
    </row>
    <row r="3640" spans="1:1" x14ac:dyDescent="0.2">
      <c r="A3640" s="1"/>
    </row>
    <row r="3641" spans="1:1" x14ac:dyDescent="0.2">
      <c r="A3641" s="1"/>
    </row>
    <row r="3642" spans="1:1" x14ac:dyDescent="0.2">
      <c r="A3642" s="1"/>
    </row>
    <row r="3643" spans="1:1" x14ac:dyDescent="0.2">
      <c r="A3643" s="1"/>
    </row>
    <row r="3644" spans="1:1" x14ac:dyDescent="0.2">
      <c r="A3644" s="1"/>
    </row>
    <row r="3645" spans="1:1" x14ac:dyDescent="0.2">
      <c r="A3645" s="1"/>
    </row>
    <row r="3646" spans="1:1" x14ac:dyDescent="0.2">
      <c r="A3646" s="1"/>
    </row>
    <row r="3647" spans="1:1" x14ac:dyDescent="0.2">
      <c r="A3647" s="1"/>
    </row>
    <row r="3648" spans="1:1" x14ac:dyDescent="0.2">
      <c r="A3648" s="1"/>
    </row>
    <row r="3649" spans="1:1" x14ac:dyDescent="0.2">
      <c r="A3649" s="1"/>
    </row>
    <row r="3650" spans="1:1" x14ac:dyDescent="0.2">
      <c r="A3650" s="1"/>
    </row>
    <row r="3651" spans="1:1" x14ac:dyDescent="0.2">
      <c r="A3651" s="1"/>
    </row>
    <row r="3652" spans="1:1" x14ac:dyDescent="0.2">
      <c r="A3652" s="1"/>
    </row>
    <row r="3653" spans="1:1" x14ac:dyDescent="0.2">
      <c r="A3653" s="1"/>
    </row>
    <row r="3654" spans="1:1" x14ac:dyDescent="0.2">
      <c r="A3654" s="1"/>
    </row>
    <row r="3655" spans="1:1" x14ac:dyDescent="0.2">
      <c r="A3655" s="1"/>
    </row>
    <row r="3656" spans="1:1" x14ac:dyDescent="0.2">
      <c r="A3656" s="1"/>
    </row>
    <row r="3657" spans="1:1" x14ac:dyDescent="0.2">
      <c r="A3657" s="1"/>
    </row>
    <row r="3658" spans="1:1" x14ac:dyDescent="0.2">
      <c r="A3658" s="1"/>
    </row>
    <row r="3659" spans="1:1" x14ac:dyDescent="0.2">
      <c r="A3659" s="1"/>
    </row>
    <row r="3660" spans="1:1" x14ac:dyDescent="0.2">
      <c r="A3660" s="1"/>
    </row>
    <row r="3661" spans="1:1" x14ac:dyDescent="0.2">
      <c r="A3661" s="1"/>
    </row>
    <row r="3662" spans="1:1" x14ac:dyDescent="0.2">
      <c r="A3662" s="1"/>
    </row>
    <row r="3663" spans="1:1" x14ac:dyDescent="0.2">
      <c r="A3663" s="1"/>
    </row>
    <row r="3664" spans="1:1" x14ac:dyDescent="0.2">
      <c r="A3664" s="1"/>
    </row>
    <row r="3665" spans="1:1" x14ac:dyDescent="0.2">
      <c r="A3665" s="1"/>
    </row>
    <row r="3666" spans="1:1" x14ac:dyDescent="0.2">
      <c r="A3666" s="1"/>
    </row>
    <row r="3667" spans="1:1" x14ac:dyDescent="0.2">
      <c r="A3667" s="1"/>
    </row>
    <row r="3668" spans="1:1" x14ac:dyDescent="0.2">
      <c r="A3668" s="1"/>
    </row>
    <row r="3669" spans="1:1" x14ac:dyDescent="0.2">
      <c r="A3669" s="1"/>
    </row>
    <row r="3670" spans="1:1" x14ac:dyDescent="0.2">
      <c r="A3670" s="1"/>
    </row>
    <row r="3671" spans="1:1" x14ac:dyDescent="0.2">
      <c r="A3671" s="1"/>
    </row>
    <row r="3672" spans="1:1" x14ac:dyDescent="0.2">
      <c r="A3672" s="1"/>
    </row>
    <row r="3673" spans="1:1" x14ac:dyDescent="0.2">
      <c r="A3673" s="1"/>
    </row>
    <row r="3674" spans="1:1" x14ac:dyDescent="0.2">
      <c r="A3674" s="1"/>
    </row>
    <row r="3675" spans="1:1" x14ac:dyDescent="0.2">
      <c r="A3675" s="1"/>
    </row>
    <row r="3676" spans="1:1" x14ac:dyDescent="0.2">
      <c r="A3676" s="1"/>
    </row>
    <row r="3677" spans="1:1" x14ac:dyDescent="0.2">
      <c r="A3677" s="1"/>
    </row>
    <row r="3678" spans="1:1" x14ac:dyDescent="0.2">
      <c r="A3678" s="1"/>
    </row>
    <row r="3679" spans="1:1" x14ac:dyDescent="0.2">
      <c r="A3679" s="1"/>
    </row>
    <row r="3680" spans="1:1" x14ac:dyDescent="0.2">
      <c r="A3680" s="1"/>
    </row>
    <row r="3681" spans="1:1" x14ac:dyDescent="0.2">
      <c r="A3681" s="1"/>
    </row>
    <row r="3682" spans="1:1" x14ac:dyDescent="0.2">
      <c r="A3682" s="1"/>
    </row>
    <row r="3683" spans="1:1" x14ac:dyDescent="0.2">
      <c r="A3683" s="1"/>
    </row>
    <row r="3684" spans="1:1" x14ac:dyDescent="0.2">
      <c r="A3684" s="1"/>
    </row>
    <row r="3685" spans="1:1" x14ac:dyDescent="0.2">
      <c r="A3685" s="1"/>
    </row>
    <row r="3686" spans="1:1" x14ac:dyDescent="0.2">
      <c r="A3686" s="1"/>
    </row>
    <row r="3687" spans="1:1" x14ac:dyDescent="0.2">
      <c r="A3687" s="1"/>
    </row>
    <row r="3688" spans="1:1" x14ac:dyDescent="0.2">
      <c r="A3688" s="1"/>
    </row>
    <row r="3689" spans="1:1" x14ac:dyDescent="0.2">
      <c r="A3689" s="1"/>
    </row>
    <row r="3690" spans="1:1" x14ac:dyDescent="0.2">
      <c r="A3690" s="1"/>
    </row>
    <row r="3691" spans="1:1" x14ac:dyDescent="0.2">
      <c r="A3691" s="1"/>
    </row>
    <row r="3692" spans="1:1" x14ac:dyDescent="0.2">
      <c r="A3692" s="1"/>
    </row>
    <row r="3693" spans="1:1" x14ac:dyDescent="0.2">
      <c r="A3693" s="1"/>
    </row>
    <row r="3694" spans="1:1" x14ac:dyDescent="0.2">
      <c r="A3694" s="1"/>
    </row>
    <row r="3695" spans="1:1" x14ac:dyDescent="0.2">
      <c r="A3695" s="1"/>
    </row>
    <row r="3696" spans="1:1" x14ac:dyDescent="0.2">
      <c r="A3696" s="1"/>
    </row>
    <row r="3697" spans="1:1" x14ac:dyDescent="0.2">
      <c r="A3697" s="1"/>
    </row>
    <row r="3698" spans="1:1" x14ac:dyDescent="0.2">
      <c r="A3698" s="1"/>
    </row>
    <row r="3699" spans="1:1" x14ac:dyDescent="0.2">
      <c r="A3699" s="1"/>
    </row>
    <row r="3700" spans="1:1" x14ac:dyDescent="0.2">
      <c r="A3700" s="1"/>
    </row>
    <row r="3701" spans="1:1" x14ac:dyDescent="0.2">
      <c r="A3701" s="1"/>
    </row>
    <row r="3702" spans="1:1" x14ac:dyDescent="0.2">
      <c r="A3702" s="1"/>
    </row>
    <row r="3703" spans="1:1" x14ac:dyDescent="0.2">
      <c r="A3703" s="1"/>
    </row>
    <row r="3704" spans="1:1" x14ac:dyDescent="0.2">
      <c r="A3704" s="1"/>
    </row>
    <row r="3705" spans="1:1" x14ac:dyDescent="0.2">
      <c r="A3705" s="1"/>
    </row>
    <row r="3706" spans="1:1" x14ac:dyDescent="0.2">
      <c r="A3706" s="1"/>
    </row>
    <row r="3707" spans="1:1" x14ac:dyDescent="0.2">
      <c r="A3707" s="1"/>
    </row>
    <row r="3708" spans="1:1" x14ac:dyDescent="0.2">
      <c r="A3708" s="1"/>
    </row>
    <row r="3709" spans="1:1" x14ac:dyDescent="0.2">
      <c r="A3709" s="1"/>
    </row>
    <row r="3710" spans="1:1" x14ac:dyDescent="0.2">
      <c r="A3710" s="1"/>
    </row>
    <row r="3711" spans="1:1" x14ac:dyDescent="0.2">
      <c r="A3711" s="1"/>
    </row>
    <row r="3712" spans="1:1" x14ac:dyDescent="0.2">
      <c r="A3712" s="1"/>
    </row>
    <row r="3713" spans="1:1" x14ac:dyDescent="0.2">
      <c r="A3713" s="1"/>
    </row>
    <row r="3714" spans="1:1" x14ac:dyDescent="0.2">
      <c r="A3714" s="1"/>
    </row>
    <row r="3715" spans="1:1" x14ac:dyDescent="0.2">
      <c r="A3715" s="1"/>
    </row>
    <row r="3716" spans="1:1" x14ac:dyDescent="0.2">
      <c r="A3716" s="1"/>
    </row>
    <row r="3717" spans="1:1" x14ac:dyDescent="0.2">
      <c r="A3717" s="1"/>
    </row>
    <row r="3718" spans="1:1" x14ac:dyDescent="0.2">
      <c r="A3718" s="1"/>
    </row>
    <row r="3719" spans="1:1" x14ac:dyDescent="0.2">
      <c r="A3719" s="1"/>
    </row>
    <row r="3720" spans="1:1" x14ac:dyDescent="0.2">
      <c r="A3720" s="1"/>
    </row>
    <row r="3721" spans="1:1" x14ac:dyDescent="0.2">
      <c r="A3721" s="1"/>
    </row>
    <row r="3722" spans="1:1" x14ac:dyDescent="0.2">
      <c r="A3722" s="1"/>
    </row>
    <row r="3723" spans="1:1" x14ac:dyDescent="0.2">
      <c r="A3723" s="1"/>
    </row>
    <row r="3724" spans="1:1" x14ac:dyDescent="0.2">
      <c r="A3724" s="1"/>
    </row>
    <row r="3725" spans="1:1" x14ac:dyDescent="0.2">
      <c r="A3725" s="1"/>
    </row>
    <row r="3726" spans="1:1" x14ac:dyDescent="0.2">
      <c r="A3726" s="1"/>
    </row>
    <row r="3727" spans="1:1" x14ac:dyDescent="0.2">
      <c r="A3727" s="1"/>
    </row>
    <row r="3728" spans="1:1" x14ac:dyDescent="0.2">
      <c r="A3728" s="1"/>
    </row>
    <row r="3729" spans="1:1" x14ac:dyDescent="0.2">
      <c r="A3729" s="1"/>
    </row>
    <row r="3730" spans="1:1" x14ac:dyDescent="0.2">
      <c r="A3730" s="1"/>
    </row>
    <row r="3731" spans="1:1" x14ac:dyDescent="0.2">
      <c r="A3731" s="1"/>
    </row>
    <row r="3732" spans="1:1" x14ac:dyDescent="0.2">
      <c r="A3732" s="1"/>
    </row>
    <row r="3733" spans="1:1" x14ac:dyDescent="0.2">
      <c r="A3733" s="1"/>
    </row>
    <row r="3734" spans="1:1" x14ac:dyDescent="0.2">
      <c r="A3734" s="1"/>
    </row>
    <row r="3735" spans="1:1" x14ac:dyDescent="0.2">
      <c r="A3735" s="1"/>
    </row>
    <row r="3736" spans="1:1" x14ac:dyDescent="0.2">
      <c r="A3736" s="1"/>
    </row>
    <row r="3737" spans="1:1" x14ac:dyDescent="0.2">
      <c r="A3737" s="1"/>
    </row>
    <row r="3738" spans="1:1" x14ac:dyDescent="0.2">
      <c r="A3738" s="1"/>
    </row>
    <row r="3739" spans="1:1" x14ac:dyDescent="0.2">
      <c r="A3739" s="1"/>
    </row>
    <row r="3740" spans="1:1" x14ac:dyDescent="0.2">
      <c r="A3740" s="1"/>
    </row>
    <row r="3741" spans="1:1" x14ac:dyDescent="0.2">
      <c r="A3741" s="1"/>
    </row>
    <row r="3742" spans="1:1" x14ac:dyDescent="0.2">
      <c r="A3742" s="1"/>
    </row>
    <row r="3743" spans="1:1" x14ac:dyDescent="0.2">
      <c r="A3743" s="1"/>
    </row>
    <row r="3744" spans="1:1" x14ac:dyDescent="0.2">
      <c r="A3744" s="1"/>
    </row>
    <row r="3745" spans="1:1" x14ac:dyDescent="0.2">
      <c r="A3745" s="1"/>
    </row>
    <row r="3746" spans="1:1" x14ac:dyDescent="0.2">
      <c r="A3746" s="1"/>
    </row>
    <row r="3747" spans="1:1" x14ac:dyDescent="0.2">
      <c r="A3747" s="1"/>
    </row>
    <row r="3748" spans="1:1" x14ac:dyDescent="0.2">
      <c r="A3748" s="1"/>
    </row>
    <row r="3749" spans="1:1" x14ac:dyDescent="0.2">
      <c r="A3749" s="1"/>
    </row>
    <row r="3750" spans="1:1" x14ac:dyDescent="0.2">
      <c r="A3750" s="1"/>
    </row>
    <row r="3751" spans="1:1" x14ac:dyDescent="0.2">
      <c r="A3751" s="1"/>
    </row>
    <row r="3752" spans="1:1" x14ac:dyDescent="0.2">
      <c r="A3752" s="1"/>
    </row>
    <row r="3753" spans="1:1" x14ac:dyDescent="0.2">
      <c r="A3753" s="1"/>
    </row>
    <row r="3754" spans="1:1" x14ac:dyDescent="0.2">
      <c r="A3754" s="1"/>
    </row>
    <row r="3755" spans="1:1" x14ac:dyDescent="0.2">
      <c r="A3755" s="1"/>
    </row>
    <row r="3756" spans="1:1" x14ac:dyDescent="0.2">
      <c r="A3756" s="1"/>
    </row>
    <row r="3757" spans="1:1" x14ac:dyDescent="0.2">
      <c r="A3757" s="1"/>
    </row>
    <row r="3758" spans="1:1" x14ac:dyDescent="0.2">
      <c r="A3758" s="1"/>
    </row>
    <row r="3759" spans="1:1" x14ac:dyDescent="0.2">
      <c r="A3759" s="1"/>
    </row>
    <row r="3760" spans="1:1" x14ac:dyDescent="0.2">
      <c r="A3760" s="1"/>
    </row>
    <row r="3761" spans="1:1" x14ac:dyDescent="0.2">
      <c r="A3761" s="1"/>
    </row>
    <row r="3762" spans="1:1" x14ac:dyDescent="0.2">
      <c r="A3762" s="1"/>
    </row>
    <row r="3763" spans="1:1" x14ac:dyDescent="0.2">
      <c r="A3763" s="1"/>
    </row>
    <row r="3764" spans="1:1" x14ac:dyDescent="0.2">
      <c r="A3764" s="1"/>
    </row>
    <row r="3765" spans="1:1" x14ac:dyDescent="0.2">
      <c r="A3765" s="1"/>
    </row>
    <row r="3766" spans="1:1" x14ac:dyDescent="0.2">
      <c r="A3766" s="1"/>
    </row>
    <row r="3767" spans="1:1" x14ac:dyDescent="0.2">
      <c r="A3767" s="1"/>
    </row>
    <row r="3768" spans="1:1" x14ac:dyDescent="0.2">
      <c r="A3768" s="1"/>
    </row>
    <row r="3769" spans="1:1" x14ac:dyDescent="0.2">
      <c r="A3769" s="1"/>
    </row>
    <row r="3770" spans="1:1" x14ac:dyDescent="0.2">
      <c r="A3770" s="1"/>
    </row>
    <row r="3771" spans="1:1" x14ac:dyDescent="0.2">
      <c r="A3771" s="1"/>
    </row>
    <row r="3772" spans="1:1" x14ac:dyDescent="0.2">
      <c r="A3772" s="1"/>
    </row>
    <row r="3773" spans="1:1" x14ac:dyDescent="0.2">
      <c r="A3773" s="1"/>
    </row>
    <row r="3774" spans="1:1" x14ac:dyDescent="0.2">
      <c r="A3774" s="1"/>
    </row>
    <row r="3775" spans="1:1" x14ac:dyDescent="0.2">
      <c r="A3775" s="1"/>
    </row>
    <row r="3776" spans="1:1" x14ac:dyDescent="0.2">
      <c r="A3776" s="1"/>
    </row>
    <row r="3777" spans="1:1" x14ac:dyDescent="0.2">
      <c r="A3777" s="1"/>
    </row>
    <row r="3778" spans="1:1" x14ac:dyDescent="0.2">
      <c r="A3778" s="1"/>
    </row>
    <row r="3779" spans="1:1" x14ac:dyDescent="0.2">
      <c r="A3779" s="1"/>
    </row>
    <row r="3780" spans="1:1" x14ac:dyDescent="0.2">
      <c r="A3780" s="1"/>
    </row>
    <row r="3781" spans="1:1" x14ac:dyDescent="0.2">
      <c r="A3781" s="1"/>
    </row>
    <row r="3782" spans="1:1" x14ac:dyDescent="0.2">
      <c r="A3782" s="1"/>
    </row>
    <row r="3783" spans="1:1" x14ac:dyDescent="0.2">
      <c r="A3783" s="1"/>
    </row>
    <row r="3784" spans="1:1" x14ac:dyDescent="0.2">
      <c r="A3784" s="1"/>
    </row>
    <row r="3785" spans="1:1" x14ac:dyDescent="0.2">
      <c r="A3785" s="1"/>
    </row>
    <row r="3786" spans="1:1" x14ac:dyDescent="0.2">
      <c r="A3786" s="1"/>
    </row>
    <row r="3787" spans="1:1" x14ac:dyDescent="0.2">
      <c r="A3787" s="1"/>
    </row>
    <row r="3788" spans="1:1" x14ac:dyDescent="0.2">
      <c r="A3788" s="1"/>
    </row>
    <row r="3789" spans="1:1" x14ac:dyDescent="0.2">
      <c r="A3789" s="1"/>
    </row>
    <row r="3790" spans="1:1" x14ac:dyDescent="0.2">
      <c r="A3790" s="1"/>
    </row>
    <row r="3791" spans="1:1" x14ac:dyDescent="0.2">
      <c r="A3791" s="1"/>
    </row>
    <row r="3792" spans="1:1" x14ac:dyDescent="0.2">
      <c r="A3792" s="1"/>
    </row>
    <row r="3793" spans="1:1" x14ac:dyDescent="0.2">
      <c r="A3793" s="1"/>
    </row>
    <row r="3794" spans="1:1" x14ac:dyDescent="0.2">
      <c r="A3794" s="1"/>
    </row>
    <row r="3795" spans="1:1" x14ac:dyDescent="0.2">
      <c r="A3795" s="1"/>
    </row>
    <row r="3796" spans="1:1" x14ac:dyDescent="0.2">
      <c r="A3796" s="1"/>
    </row>
    <row r="3797" spans="1:1" x14ac:dyDescent="0.2">
      <c r="A3797" s="1"/>
    </row>
    <row r="3798" spans="1:1" x14ac:dyDescent="0.2">
      <c r="A3798" s="1"/>
    </row>
    <row r="3799" spans="1:1" x14ac:dyDescent="0.2">
      <c r="A3799" s="1"/>
    </row>
    <row r="3800" spans="1:1" x14ac:dyDescent="0.2">
      <c r="A3800" s="1"/>
    </row>
    <row r="3801" spans="1:1" x14ac:dyDescent="0.2">
      <c r="A3801" s="1"/>
    </row>
    <row r="3802" spans="1:1" x14ac:dyDescent="0.2">
      <c r="A3802" s="1"/>
    </row>
    <row r="3803" spans="1:1" x14ac:dyDescent="0.2">
      <c r="A3803" s="1"/>
    </row>
    <row r="3804" spans="1:1" x14ac:dyDescent="0.2">
      <c r="A3804" s="1"/>
    </row>
    <row r="3805" spans="1:1" x14ac:dyDescent="0.2">
      <c r="A3805" s="1"/>
    </row>
    <row r="3806" spans="1:1" x14ac:dyDescent="0.2">
      <c r="A3806" s="1"/>
    </row>
    <row r="3807" spans="1:1" x14ac:dyDescent="0.2">
      <c r="A3807" s="1"/>
    </row>
    <row r="3808" spans="1:1" x14ac:dyDescent="0.2">
      <c r="A3808" s="1"/>
    </row>
    <row r="3809" spans="1:1" x14ac:dyDescent="0.2">
      <c r="A3809" s="1"/>
    </row>
    <row r="3810" spans="1:1" x14ac:dyDescent="0.2">
      <c r="A3810" s="1"/>
    </row>
    <row r="3811" spans="1:1" x14ac:dyDescent="0.2">
      <c r="A3811" s="1"/>
    </row>
    <row r="3812" spans="1:1" x14ac:dyDescent="0.2">
      <c r="A3812" s="1"/>
    </row>
    <row r="3813" spans="1:1" x14ac:dyDescent="0.2">
      <c r="A3813" s="1"/>
    </row>
    <row r="3814" spans="1:1" x14ac:dyDescent="0.2">
      <c r="A3814" s="1"/>
    </row>
    <row r="3815" spans="1:1" x14ac:dyDescent="0.2">
      <c r="A3815" s="1"/>
    </row>
    <row r="3816" spans="1:1" x14ac:dyDescent="0.2">
      <c r="A3816" s="1"/>
    </row>
    <row r="3817" spans="1:1" x14ac:dyDescent="0.2">
      <c r="A3817" s="1"/>
    </row>
    <row r="3818" spans="1:1" x14ac:dyDescent="0.2">
      <c r="A3818" s="1"/>
    </row>
    <row r="3819" spans="1:1" x14ac:dyDescent="0.2">
      <c r="A3819" s="1"/>
    </row>
    <row r="3820" spans="1:1" x14ac:dyDescent="0.2">
      <c r="A3820" s="1"/>
    </row>
    <row r="3821" spans="1:1" x14ac:dyDescent="0.2">
      <c r="A3821" s="1"/>
    </row>
    <row r="3822" spans="1:1" x14ac:dyDescent="0.2">
      <c r="A3822" s="1"/>
    </row>
    <row r="3823" spans="1:1" x14ac:dyDescent="0.2">
      <c r="A3823" s="1"/>
    </row>
    <row r="3824" spans="1:1" x14ac:dyDescent="0.2">
      <c r="A3824" s="1"/>
    </row>
    <row r="3825" spans="1:1" x14ac:dyDescent="0.2">
      <c r="A3825" s="1"/>
    </row>
    <row r="3826" spans="1:1" x14ac:dyDescent="0.2">
      <c r="A3826" s="1"/>
    </row>
    <row r="3827" spans="1:1" x14ac:dyDescent="0.2">
      <c r="A3827" s="1"/>
    </row>
    <row r="3828" spans="1:1" x14ac:dyDescent="0.2">
      <c r="A3828" s="1"/>
    </row>
    <row r="3829" spans="1:1" x14ac:dyDescent="0.2">
      <c r="A3829" s="1"/>
    </row>
    <row r="3830" spans="1:1" x14ac:dyDescent="0.2">
      <c r="A3830" s="1"/>
    </row>
    <row r="3831" spans="1:1" x14ac:dyDescent="0.2">
      <c r="A3831" s="1"/>
    </row>
    <row r="3832" spans="1:1" x14ac:dyDescent="0.2">
      <c r="A3832" s="1"/>
    </row>
    <row r="3833" spans="1:1" x14ac:dyDescent="0.2">
      <c r="A3833" s="1"/>
    </row>
    <row r="3834" spans="1:1" x14ac:dyDescent="0.2">
      <c r="A3834" s="1"/>
    </row>
    <row r="3835" spans="1:1" x14ac:dyDescent="0.2">
      <c r="A3835" s="1"/>
    </row>
    <row r="3836" spans="1:1" x14ac:dyDescent="0.2">
      <c r="A3836" s="1"/>
    </row>
    <row r="3837" spans="1:1" x14ac:dyDescent="0.2">
      <c r="A3837" s="1"/>
    </row>
    <row r="3838" spans="1:1" x14ac:dyDescent="0.2">
      <c r="A3838" s="1"/>
    </row>
    <row r="3839" spans="1:1" x14ac:dyDescent="0.2">
      <c r="A3839" s="1"/>
    </row>
    <row r="3840" spans="1:1" x14ac:dyDescent="0.2">
      <c r="A3840" s="1"/>
    </row>
    <row r="3841" spans="1:1" x14ac:dyDescent="0.2">
      <c r="A3841" s="1"/>
    </row>
    <row r="3842" spans="1:1" x14ac:dyDescent="0.2">
      <c r="A3842" s="1"/>
    </row>
    <row r="3843" spans="1:1" x14ac:dyDescent="0.2">
      <c r="A3843" s="1"/>
    </row>
    <row r="3844" spans="1:1" x14ac:dyDescent="0.2">
      <c r="A3844" s="1"/>
    </row>
    <row r="3845" spans="1:1" x14ac:dyDescent="0.2">
      <c r="A3845" s="1"/>
    </row>
    <row r="3846" spans="1:1" x14ac:dyDescent="0.2">
      <c r="A3846" s="1"/>
    </row>
    <row r="3847" spans="1:1" x14ac:dyDescent="0.2">
      <c r="A3847" s="1"/>
    </row>
    <row r="3848" spans="1:1" x14ac:dyDescent="0.2">
      <c r="A3848" s="1"/>
    </row>
    <row r="3849" spans="1:1" x14ac:dyDescent="0.2">
      <c r="A3849" s="1"/>
    </row>
    <row r="3850" spans="1:1" x14ac:dyDescent="0.2">
      <c r="A3850" s="1"/>
    </row>
    <row r="3851" spans="1:1" x14ac:dyDescent="0.2">
      <c r="A3851" s="1"/>
    </row>
    <row r="3852" spans="1:1" x14ac:dyDescent="0.2">
      <c r="A3852" s="1"/>
    </row>
    <row r="3853" spans="1:1" x14ac:dyDescent="0.2">
      <c r="A3853" s="1"/>
    </row>
    <row r="3854" spans="1:1" x14ac:dyDescent="0.2">
      <c r="A3854" s="1"/>
    </row>
    <row r="3855" spans="1:1" x14ac:dyDescent="0.2">
      <c r="A3855" s="1"/>
    </row>
    <row r="3856" spans="1:1" x14ac:dyDescent="0.2">
      <c r="A3856" s="1"/>
    </row>
    <row r="3857" spans="1:1" x14ac:dyDescent="0.2">
      <c r="A3857" s="1"/>
    </row>
    <row r="3858" spans="1:1" x14ac:dyDescent="0.2">
      <c r="A3858" s="1"/>
    </row>
    <row r="3859" spans="1:1" x14ac:dyDescent="0.2">
      <c r="A3859" s="1"/>
    </row>
    <row r="3860" spans="1:1" x14ac:dyDescent="0.2">
      <c r="A3860" s="1"/>
    </row>
    <row r="3861" spans="1:1" x14ac:dyDescent="0.2">
      <c r="A3861" s="1"/>
    </row>
    <row r="3862" spans="1:1" x14ac:dyDescent="0.2">
      <c r="A3862" s="1"/>
    </row>
    <row r="3863" spans="1:1" x14ac:dyDescent="0.2">
      <c r="A3863" s="1"/>
    </row>
    <row r="3864" spans="1:1" x14ac:dyDescent="0.2">
      <c r="A3864" s="1"/>
    </row>
    <row r="3865" spans="1:1" x14ac:dyDescent="0.2">
      <c r="A3865" s="1"/>
    </row>
    <row r="3866" spans="1:1" x14ac:dyDescent="0.2">
      <c r="A3866" s="1"/>
    </row>
    <row r="3867" spans="1:1" x14ac:dyDescent="0.2">
      <c r="A3867" s="1"/>
    </row>
    <row r="3868" spans="1:1" x14ac:dyDescent="0.2">
      <c r="A3868" s="1"/>
    </row>
    <row r="3869" spans="1:1" x14ac:dyDescent="0.2">
      <c r="A3869" s="1"/>
    </row>
    <row r="3870" spans="1:1" x14ac:dyDescent="0.2">
      <c r="A3870" s="1"/>
    </row>
    <row r="3871" spans="1:1" x14ac:dyDescent="0.2">
      <c r="A3871" s="1"/>
    </row>
    <row r="3872" spans="1:1" x14ac:dyDescent="0.2">
      <c r="A3872" s="1"/>
    </row>
    <row r="3873" spans="1:1" x14ac:dyDescent="0.2">
      <c r="A3873" s="1"/>
    </row>
    <row r="3874" spans="1:1" x14ac:dyDescent="0.2">
      <c r="A3874" s="1"/>
    </row>
    <row r="3875" spans="1:1" x14ac:dyDescent="0.2">
      <c r="A3875" s="1"/>
    </row>
    <row r="3876" spans="1:1" x14ac:dyDescent="0.2">
      <c r="A3876" s="1"/>
    </row>
    <row r="3877" spans="1:1" x14ac:dyDescent="0.2">
      <c r="A3877" s="1"/>
    </row>
    <row r="3878" spans="1:1" x14ac:dyDescent="0.2">
      <c r="A3878" s="1"/>
    </row>
    <row r="3879" spans="1:1" x14ac:dyDescent="0.2">
      <c r="A3879" s="1"/>
    </row>
    <row r="3880" spans="1:1" x14ac:dyDescent="0.2">
      <c r="A3880" s="1"/>
    </row>
    <row r="3881" spans="1:1" x14ac:dyDescent="0.2">
      <c r="A3881" s="1"/>
    </row>
    <row r="3882" spans="1:1" x14ac:dyDescent="0.2">
      <c r="A3882" s="1"/>
    </row>
    <row r="3883" spans="1:1" x14ac:dyDescent="0.2">
      <c r="A3883" s="1"/>
    </row>
    <row r="3884" spans="1:1" x14ac:dyDescent="0.2">
      <c r="A3884" s="1"/>
    </row>
    <row r="3885" spans="1:1" x14ac:dyDescent="0.2">
      <c r="A3885" s="1"/>
    </row>
    <row r="3886" spans="1:1" x14ac:dyDescent="0.2">
      <c r="A3886" s="1"/>
    </row>
    <row r="3887" spans="1:1" x14ac:dyDescent="0.2">
      <c r="A3887" s="1"/>
    </row>
    <row r="3888" spans="1:1" x14ac:dyDescent="0.2">
      <c r="A3888" s="1"/>
    </row>
    <row r="3889" spans="1:1" x14ac:dyDescent="0.2">
      <c r="A3889" s="1"/>
    </row>
    <row r="3890" spans="1:1" x14ac:dyDescent="0.2">
      <c r="A3890" s="1"/>
    </row>
    <row r="3891" spans="1:1" x14ac:dyDescent="0.2">
      <c r="A3891" s="1"/>
    </row>
    <row r="3892" spans="1:1" x14ac:dyDescent="0.2">
      <c r="A3892" s="1"/>
    </row>
    <row r="3893" spans="1:1" x14ac:dyDescent="0.2">
      <c r="A3893" s="1"/>
    </row>
    <row r="3894" spans="1:1" x14ac:dyDescent="0.2">
      <c r="A3894" s="1"/>
    </row>
    <row r="3895" spans="1:1" x14ac:dyDescent="0.2">
      <c r="A3895" s="1"/>
    </row>
    <row r="3896" spans="1:1" x14ac:dyDescent="0.2">
      <c r="A3896" s="1"/>
    </row>
    <row r="3897" spans="1:1" x14ac:dyDescent="0.2">
      <c r="A3897" s="1"/>
    </row>
    <row r="3898" spans="1:1" x14ac:dyDescent="0.2">
      <c r="A3898" s="1"/>
    </row>
    <row r="3899" spans="1:1" x14ac:dyDescent="0.2">
      <c r="A3899" s="1"/>
    </row>
    <row r="3900" spans="1:1" x14ac:dyDescent="0.2">
      <c r="A3900" s="1"/>
    </row>
    <row r="3901" spans="1:1" x14ac:dyDescent="0.2">
      <c r="A3901" s="1"/>
    </row>
    <row r="3902" spans="1:1" x14ac:dyDescent="0.2">
      <c r="A3902" s="1"/>
    </row>
    <row r="3903" spans="1:1" x14ac:dyDescent="0.2">
      <c r="A3903" s="1"/>
    </row>
    <row r="3904" spans="1:1" x14ac:dyDescent="0.2">
      <c r="A3904" s="1"/>
    </row>
    <row r="3905" spans="1:1" x14ac:dyDescent="0.2">
      <c r="A3905" s="1"/>
    </row>
    <row r="3906" spans="1:1" x14ac:dyDescent="0.2">
      <c r="A3906" s="1"/>
    </row>
    <row r="3907" spans="1:1" x14ac:dyDescent="0.2">
      <c r="A3907" s="1"/>
    </row>
    <row r="3908" spans="1:1" x14ac:dyDescent="0.2">
      <c r="A3908" s="1"/>
    </row>
    <row r="3909" spans="1:1" x14ac:dyDescent="0.2">
      <c r="A3909" s="1"/>
    </row>
    <row r="3910" spans="1:1" x14ac:dyDescent="0.2">
      <c r="A3910" s="1"/>
    </row>
    <row r="3911" spans="1:1" x14ac:dyDescent="0.2">
      <c r="A3911" s="1"/>
    </row>
    <row r="3912" spans="1:1" x14ac:dyDescent="0.2">
      <c r="A3912" s="1"/>
    </row>
    <row r="3913" spans="1:1" x14ac:dyDescent="0.2">
      <c r="A3913" s="1"/>
    </row>
    <row r="3914" spans="1:1" x14ac:dyDescent="0.2">
      <c r="A3914" s="1"/>
    </row>
    <row r="3915" spans="1:1" x14ac:dyDescent="0.2">
      <c r="A3915" s="1"/>
    </row>
    <row r="3916" spans="1:1" x14ac:dyDescent="0.2">
      <c r="A3916" s="1"/>
    </row>
    <row r="3917" spans="1:1" x14ac:dyDescent="0.2">
      <c r="A3917" s="1"/>
    </row>
    <row r="3918" spans="1:1" x14ac:dyDescent="0.2">
      <c r="A3918" s="1"/>
    </row>
    <row r="3919" spans="1:1" x14ac:dyDescent="0.2">
      <c r="A3919" s="1"/>
    </row>
    <row r="3920" spans="1:1" x14ac:dyDescent="0.2">
      <c r="A3920" s="1"/>
    </row>
    <row r="3921" spans="1:1" x14ac:dyDescent="0.2">
      <c r="A3921" s="1"/>
    </row>
    <row r="3922" spans="1:1" x14ac:dyDescent="0.2">
      <c r="A3922" s="1"/>
    </row>
    <row r="3923" spans="1:1" x14ac:dyDescent="0.2">
      <c r="A3923" s="1"/>
    </row>
    <row r="3924" spans="1:1" x14ac:dyDescent="0.2">
      <c r="A3924" s="1"/>
    </row>
    <row r="3925" spans="1:1" x14ac:dyDescent="0.2">
      <c r="A3925" s="1"/>
    </row>
    <row r="3926" spans="1:1" x14ac:dyDescent="0.2">
      <c r="A3926" s="1"/>
    </row>
    <row r="3927" spans="1:1" x14ac:dyDescent="0.2">
      <c r="A3927" s="1"/>
    </row>
    <row r="3928" spans="1:1" x14ac:dyDescent="0.2">
      <c r="A3928" s="1"/>
    </row>
    <row r="3929" spans="1:1" x14ac:dyDescent="0.2">
      <c r="A3929" s="1"/>
    </row>
    <row r="3930" spans="1:1" x14ac:dyDescent="0.2">
      <c r="A3930" s="1"/>
    </row>
    <row r="3931" spans="1:1" x14ac:dyDescent="0.2">
      <c r="A3931" s="1"/>
    </row>
    <row r="3932" spans="1:1" x14ac:dyDescent="0.2">
      <c r="A3932" s="1"/>
    </row>
    <row r="3933" spans="1:1" x14ac:dyDescent="0.2">
      <c r="A3933" s="1"/>
    </row>
    <row r="3934" spans="1:1" x14ac:dyDescent="0.2">
      <c r="A3934" s="1"/>
    </row>
    <row r="3935" spans="1:1" x14ac:dyDescent="0.2">
      <c r="A3935" s="1"/>
    </row>
    <row r="3936" spans="1:1" x14ac:dyDescent="0.2">
      <c r="A3936" s="1"/>
    </row>
    <row r="3937" spans="1:1" x14ac:dyDescent="0.2">
      <c r="A3937" s="1"/>
    </row>
    <row r="3938" spans="1:1" x14ac:dyDescent="0.2">
      <c r="A3938" s="1"/>
    </row>
    <row r="3939" spans="1:1" x14ac:dyDescent="0.2">
      <c r="A3939" s="1"/>
    </row>
    <row r="3940" spans="1:1" x14ac:dyDescent="0.2">
      <c r="A3940" s="1"/>
    </row>
    <row r="3941" spans="1:1" x14ac:dyDescent="0.2">
      <c r="A3941" s="1"/>
    </row>
    <row r="3942" spans="1:1" x14ac:dyDescent="0.2">
      <c r="A3942" s="1"/>
    </row>
    <row r="3943" spans="1:1" x14ac:dyDescent="0.2">
      <c r="A3943" s="1"/>
    </row>
    <row r="3944" spans="1:1" x14ac:dyDescent="0.2">
      <c r="A3944" s="1"/>
    </row>
    <row r="3945" spans="1:1" x14ac:dyDescent="0.2">
      <c r="A3945" s="1"/>
    </row>
    <row r="3946" spans="1:1" x14ac:dyDescent="0.2">
      <c r="A3946" s="1"/>
    </row>
    <row r="3947" spans="1:1" x14ac:dyDescent="0.2">
      <c r="A3947" s="1"/>
    </row>
    <row r="3948" spans="1:1" x14ac:dyDescent="0.2">
      <c r="A3948" s="1"/>
    </row>
    <row r="3949" spans="1:1" x14ac:dyDescent="0.2">
      <c r="A3949" s="1"/>
    </row>
    <row r="3950" spans="1:1" x14ac:dyDescent="0.2">
      <c r="A3950" s="1"/>
    </row>
    <row r="3951" spans="1:1" x14ac:dyDescent="0.2">
      <c r="A3951" s="1"/>
    </row>
    <row r="3952" spans="1:1" x14ac:dyDescent="0.2">
      <c r="A3952" s="1"/>
    </row>
    <row r="3953" spans="1:1" x14ac:dyDescent="0.2">
      <c r="A3953" s="1"/>
    </row>
    <row r="3954" spans="1:1" x14ac:dyDescent="0.2">
      <c r="A3954" s="1"/>
    </row>
    <row r="3955" spans="1:1" x14ac:dyDescent="0.2">
      <c r="A3955" s="1"/>
    </row>
    <row r="3956" spans="1:1" x14ac:dyDescent="0.2">
      <c r="A3956" s="1"/>
    </row>
    <row r="3957" spans="1:1" x14ac:dyDescent="0.2">
      <c r="A3957" s="1"/>
    </row>
    <row r="3958" spans="1:1" x14ac:dyDescent="0.2">
      <c r="A3958" s="1"/>
    </row>
    <row r="3959" spans="1:1" x14ac:dyDescent="0.2">
      <c r="A3959" s="1"/>
    </row>
    <row r="3960" spans="1:1" x14ac:dyDescent="0.2">
      <c r="A3960" s="1"/>
    </row>
    <row r="3961" spans="1:1" x14ac:dyDescent="0.2">
      <c r="A3961" s="1"/>
    </row>
    <row r="3962" spans="1:1" x14ac:dyDescent="0.2">
      <c r="A3962" s="1"/>
    </row>
    <row r="3963" spans="1:1" x14ac:dyDescent="0.2">
      <c r="A3963" s="1"/>
    </row>
    <row r="3964" spans="1:1" x14ac:dyDescent="0.2">
      <c r="A3964" s="1"/>
    </row>
    <row r="3965" spans="1:1" x14ac:dyDescent="0.2">
      <c r="A3965" s="1"/>
    </row>
    <row r="3966" spans="1:1" x14ac:dyDescent="0.2">
      <c r="A3966" s="1"/>
    </row>
    <row r="3967" spans="1:1" x14ac:dyDescent="0.2">
      <c r="A3967" s="1"/>
    </row>
    <row r="3968" spans="1:1" x14ac:dyDescent="0.2">
      <c r="A3968" s="1"/>
    </row>
    <row r="3969" spans="1:1" x14ac:dyDescent="0.2">
      <c r="A3969" s="1"/>
    </row>
    <row r="3970" spans="1:1" x14ac:dyDescent="0.2">
      <c r="A3970" s="1"/>
    </row>
    <row r="3971" spans="1:1" x14ac:dyDescent="0.2">
      <c r="A3971" s="1"/>
    </row>
    <row r="3972" spans="1:1" x14ac:dyDescent="0.2">
      <c r="A3972" s="1"/>
    </row>
    <row r="3973" spans="1:1" x14ac:dyDescent="0.2">
      <c r="A3973" s="1"/>
    </row>
    <row r="3974" spans="1:1" x14ac:dyDescent="0.2">
      <c r="A3974" s="1"/>
    </row>
    <row r="3975" spans="1:1" x14ac:dyDescent="0.2">
      <c r="A3975" s="1"/>
    </row>
    <row r="3976" spans="1:1" x14ac:dyDescent="0.2">
      <c r="A3976" s="1"/>
    </row>
    <row r="3977" spans="1:1" x14ac:dyDescent="0.2">
      <c r="A3977" s="1"/>
    </row>
    <row r="3978" spans="1:1" x14ac:dyDescent="0.2">
      <c r="A3978" s="1"/>
    </row>
    <row r="3979" spans="1:1" x14ac:dyDescent="0.2">
      <c r="A3979" s="1"/>
    </row>
    <row r="3980" spans="1:1" x14ac:dyDescent="0.2">
      <c r="A3980" s="1"/>
    </row>
    <row r="3981" spans="1:1" x14ac:dyDescent="0.2">
      <c r="A3981" s="1"/>
    </row>
    <row r="3982" spans="1:1" x14ac:dyDescent="0.2">
      <c r="A3982" s="1"/>
    </row>
    <row r="3983" spans="1:1" x14ac:dyDescent="0.2">
      <c r="A3983" s="1"/>
    </row>
    <row r="3984" spans="1:1" x14ac:dyDescent="0.2">
      <c r="A3984" s="1"/>
    </row>
    <row r="3985" spans="1:1" x14ac:dyDescent="0.2">
      <c r="A3985" s="1"/>
    </row>
    <row r="3986" spans="1:1" x14ac:dyDescent="0.2">
      <c r="A3986" s="1"/>
    </row>
    <row r="3987" spans="1:1" x14ac:dyDescent="0.2">
      <c r="A3987" s="1"/>
    </row>
    <row r="3988" spans="1:1" x14ac:dyDescent="0.2">
      <c r="A3988" s="1"/>
    </row>
    <row r="3989" spans="1:1" x14ac:dyDescent="0.2">
      <c r="A3989" s="1"/>
    </row>
    <row r="3990" spans="1:1" x14ac:dyDescent="0.2">
      <c r="A3990" s="1"/>
    </row>
    <row r="3991" spans="1:1" x14ac:dyDescent="0.2">
      <c r="A3991" s="1"/>
    </row>
    <row r="3992" spans="1:1" x14ac:dyDescent="0.2">
      <c r="A3992" s="1"/>
    </row>
    <row r="3993" spans="1:1" x14ac:dyDescent="0.2">
      <c r="A3993" s="1"/>
    </row>
    <row r="3994" spans="1:1" x14ac:dyDescent="0.2">
      <c r="A3994" s="1"/>
    </row>
    <row r="3995" spans="1:1" x14ac:dyDescent="0.2">
      <c r="A3995" s="1"/>
    </row>
    <row r="3996" spans="1:1" x14ac:dyDescent="0.2">
      <c r="A3996" s="1"/>
    </row>
    <row r="3997" spans="1:1" x14ac:dyDescent="0.2">
      <c r="A3997" s="1"/>
    </row>
    <row r="3998" spans="1:1" x14ac:dyDescent="0.2">
      <c r="A3998" s="1"/>
    </row>
    <row r="3999" spans="1:1" x14ac:dyDescent="0.2">
      <c r="A3999" s="1"/>
    </row>
    <row r="4000" spans="1:1" x14ac:dyDescent="0.2">
      <c r="A4000" s="1"/>
    </row>
    <row r="4001" spans="1:1" x14ac:dyDescent="0.2">
      <c r="A4001" s="1"/>
    </row>
    <row r="4002" spans="1:1" x14ac:dyDescent="0.2">
      <c r="A4002" s="1"/>
    </row>
    <row r="4003" spans="1:1" x14ac:dyDescent="0.2">
      <c r="A4003" s="1"/>
    </row>
    <row r="4004" spans="1:1" x14ac:dyDescent="0.2">
      <c r="A4004" s="1"/>
    </row>
    <row r="4005" spans="1:1" x14ac:dyDescent="0.2">
      <c r="A4005" s="1"/>
    </row>
    <row r="4006" spans="1:1" x14ac:dyDescent="0.2">
      <c r="A4006" s="1"/>
    </row>
    <row r="4007" spans="1:1" x14ac:dyDescent="0.2">
      <c r="A4007" s="1"/>
    </row>
    <row r="4008" spans="1:1" x14ac:dyDescent="0.2">
      <c r="A4008" s="1"/>
    </row>
    <row r="4009" spans="1:1" x14ac:dyDescent="0.2">
      <c r="A4009" s="1"/>
    </row>
    <row r="4010" spans="1:1" x14ac:dyDescent="0.2">
      <c r="A4010" s="1"/>
    </row>
    <row r="4011" spans="1:1" x14ac:dyDescent="0.2">
      <c r="A4011" s="1"/>
    </row>
    <row r="4012" spans="1:1" x14ac:dyDescent="0.2">
      <c r="A4012" s="1"/>
    </row>
    <row r="4013" spans="1:1" x14ac:dyDescent="0.2">
      <c r="A4013" s="1"/>
    </row>
    <row r="4014" spans="1:1" x14ac:dyDescent="0.2">
      <c r="A4014" s="1"/>
    </row>
    <row r="4015" spans="1:1" x14ac:dyDescent="0.2">
      <c r="A4015" s="1"/>
    </row>
    <row r="4016" spans="1:1" x14ac:dyDescent="0.2">
      <c r="A4016" s="1"/>
    </row>
    <row r="4017" spans="1:1" x14ac:dyDescent="0.2">
      <c r="A4017" s="1"/>
    </row>
    <row r="4018" spans="1:1" x14ac:dyDescent="0.2">
      <c r="A4018" s="1"/>
    </row>
    <row r="4019" spans="1:1" x14ac:dyDescent="0.2">
      <c r="A4019" s="1"/>
    </row>
    <row r="4020" spans="1:1" x14ac:dyDescent="0.2">
      <c r="A4020" s="1"/>
    </row>
    <row r="4021" spans="1:1" x14ac:dyDescent="0.2">
      <c r="A4021" s="1"/>
    </row>
    <row r="4022" spans="1:1" x14ac:dyDescent="0.2">
      <c r="A4022" s="1"/>
    </row>
    <row r="4023" spans="1:1" x14ac:dyDescent="0.2">
      <c r="A4023" s="1"/>
    </row>
    <row r="4024" spans="1:1" x14ac:dyDescent="0.2">
      <c r="A4024" s="1"/>
    </row>
    <row r="4025" spans="1:1" x14ac:dyDescent="0.2">
      <c r="A4025" s="1"/>
    </row>
    <row r="4026" spans="1:1" x14ac:dyDescent="0.2">
      <c r="A4026" s="1"/>
    </row>
    <row r="4027" spans="1:1" x14ac:dyDescent="0.2">
      <c r="A4027" s="1"/>
    </row>
    <row r="4028" spans="1:1" x14ac:dyDescent="0.2">
      <c r="A4028" s="1"/>
    </row>
    <row r="4029" spans="1:1" x14ac:dyDescent="0.2">
      <c r="A4029" s="1"/>
    </row>
    <row r="4030" spans="1:1" x14ac:dyDescent="0.2">
      <c r="A4030" s="1"/>
    </row>
    <row r="4031" spans="1:1" x14ac:dyDescent="0.2">
      <c r="A4031" s="1"/>
    </row>
    <row r="4032" spans="1:1" x14ac:dyDescent="0.2">
      <c r="A4032" s="1"/>
    </row>
    <row r="4033" spans="1:1" x14ac:dyDescent="0.2">
      <c r="A4033" s="1"/>
    </row>
    <row r="4034" spans="1:1" x14ac:dyDescent="0.2">
      <c r="A4034" s="1"/>
    </row>
    <row r="4035" spans="1:1" x14ac:dyDescent="0.2">
      <c r="A4035" s="1"/>
    </row>
    <row r="4036" spans="1:1" x14ac:dyDescent="0.2">
      <c r="A4036" s="1"/>
    </row>
    <row r="4037" spans="1:1" x14ac:dyDescent="0.2">
      <c r="A4037" s="1"/>
    </row>
    <row r="4038" spans="1:1" x14ac:dyDescent="0.2">
      <c r="A4038" s="1"/>
    </row>
    <row r="4039" spans="1:1" x14ac:dyDescent="0.2">
      <c r="A4039" s="1"/>
    </row>
    <row r="4040" spans="1:1" x14ac:dyDescent="0.2">
      <c r="A4040" s="1"/>
    </row>
    <row r="4041" spans="1:1" x14ac:dyDescent="0.2">
      <c r="A4041" s="1"/>
    </row>
    <row r="4042" spans="1:1" x14ac:dyDescent="0.2">
      <c r="A4042" s="1"/>
    </row>
    <row r="4043" spans="1:1" x14ac:dyDescent="0.2">
      <c r="A4043" s="1"/>
    </row>
    <row r="4044" spans="1:1" x14ac:dyDescent="0.2">
      <c r="A4044" s="1"/>
    </row>
    <row r="4045" spans="1:1" x14ac:dyDescent="0.2">
      <c r="A4045" s="1"/>
    </row>
    <row r="4046" spans="1:1" x14ac:dyDescent="0.2">
      <c r="A4046" s="1"/>
    </row>
    <row r="4047" spans="1:1" x14ac:dyDescent="0.2">
      <c r="A4047" s="1"/>
    </row>
    <row r="4048" spans="1:1" x14ac:dyDescent="0.2">
      <c r="A4048" s="1"/>
    </row>
    <row r="4049" spans="1:1" x14ac:dyDescent="0.2">
      <c r="A4049" s="1"/>
    </row>
    <row r="4050" spans="1:1" x14ac:dyDescent="0.2">
      <c r="A4050" s="1"/>
    </row>
    <row r="4051" spans="1:1" x14ac:dyDescent="0.2">
      <c r="A4051" s="1"/>
    </row>
    <row r="4052" spans="1:1" x14ac:dyDescent="0.2">
      <c r="A4052" s="1"/>
    </row>
    <row r="4053" spans="1:1" x14ac:dyDescent="0.2">
      <c r="A4053" s="1"/>
    </row>
    <row r="4054" spans="1:1" x14ac:dyDescent="0.2">
      <c r="A4054" s="1"/>
    </row>
    <row r="4055" spans="1:1" x14ac:dyDescent="0.2">
      <c r="A4055" s="1"/>
    </row>
    <row r="4056" spans="1:1" x14ac:dyDescent="0.2">
      <c r="A4056" s="1"/>
    </row>
    <row r="4057" spans="1:1" x14ac:dyDescent="0.2">
      <c r="A4057" s="1"/>
    </row>
    <row r="4058" spans="1:1" x14ac:dyDescent="0.2">
      <c r="A4058" s="1"/>
    </row>
    <row r="4059" spans="1:1" x14ac:dyDescent="0.2">
      <c r="A4059" s="1"/>
    </row>
    <row r="4060" spans="1:1" x14ac:dyDescent="0.2">
      <c r="A4060" s="1"/>
    </row>
    <row r="4061" spans="1:1" x14ac:dyDescent="0.2">
      <c r="A4061" s="1"/>
    </row>
    <row r="4062" spans="1:1" x14ac:dyDescent="0.2">
      <c r="A4062" s="1"/>
    </row>
    <row r="4063" spans="1:1" x14ac:dyDescent="0.2">
      <c r="A4063" s="1"/>
    </row>
    <row r="4064" spans="1:1" x14ac:dyDescent="0.2">
      <c r="A4064" s="1"/>
    </row>
    <row r="4065" spans="1:1" x14ac:dyDescent="0.2">
      <c r="A4065" s="1"/>
    </row>
    <row r="4066" spans="1:1" x14ac:dyDescent="0.2">
      <c r="A4066" s="1"/>
    </row>
    <row r="4067" spans="1:1" x14ac:dyDescent="0.2">
      <c r="A4067" s="1"/>
    </row>
    <row r="4068" spans="1:1" x14ac:dyDescent="0.2">
      <c r="A4068" s="1"/>
    </row>
    <row r="4069" spans="1:1" x14ac:dyDescent="0.2">
      <c r="A4069" s="1"/>
    </row>
    <row r="4070" spans="1:1" x14ac:dyDescent="0.2">
      <c r="A4070" s="1"/>
    </row>
    <row r="4071" spans="1:1" x14ac:dyDescent="0.2">
      <c r="A4071" s="1"/>
    </row>
    <row r="4072" spans="1:1" x14ac:dyDescent="0.2">
      <c r="A4072" s="1"/>
    </row>
    <row r="4073" spans="1:1" x14ac:dyDescent="0.2">
      <c r="A4073" s="1"/>
    </row>
    <row r="4074" spans="1:1" x14ac:dyDescent="0.2">
      <c r="A4074" s="1"/>
    </row>
    <row r="4075" spans="1:1" x14ac:dyDescent="0.2">
      <c r="A4075" s="1"/>
    </row>
    <row r="4076" spans="1:1" x14ac:dyDescent="0.2">
      <c r="A4076" s="1"/>
    </row>
    <row r="4077" spans="1:1" x14ac:dyDescent="0.2">
      <c r="A4077" s="1"/>
    </row>
    <row r="4078" spans="1:1" x14ac:dyDescent="0.2">
      <c r="A4078" s="1"/>
    </row>
    <row r="4079" spans="1:1" x14ac:dyDescent="0.2">
      <c r="A4079" s="1"/>
    </row>
    <row r="4080" spans="1:1" x14ac:dyDescent="0.2">
      <c r="A4080" s="1"/>
    </row>
    <row r="4081" spans="1:1" x14ac:dyDescent="0.2">
      <c r="A4081" s="1"/>
    </row>
    <row r="4082" spans="1:1" x14ac:dyDescent="0.2">
      <c r="A4082" s="1"/>
    </row>
    <row r="4083" spans="1:1" x14ac:dyDescent="0.2">
      <c r="A4083" s="1"/>
    </row>
    <row r="4084" spans="1:1" x14ac:dyDescent="0.2">
      <c r="A4084" s="1"/>
    </row>
    <row r="4085" spans="1:1" x14ac:dyDescent="0.2">
      <c r="A4085" s="1"/>
    </row>
    <row r="4086" spans="1:1" x14ac:dyDescent="0.2">
      <c r="A4086" s="1"/>
    </row>
    <row r="4087" spans="1:1" x14ac:dyDescent="0.2">
      <c r="A4087" s="1"/>
    </row>
    <row r="4088" spans="1:1" x14ac:dyDescent="0.2">
      <c r="A4088" s="1"/>
    </row>
    <row r="4089" spans="1:1" x14ac:dyDescent="0.2">
      <c r="A4089" s="1"/>
    </row>
    <row r="4090" spans="1:1" x14ac:dyDescent="0.2">
      <c r="A4090" s="1"/>
    </row>
    <row r="4091" spans="1:1" x14ac:dyDescent="0.2">
      <c r="A4091" s="1"/>
    </row>
    <row r="4092" spans="1:1" x14ac:dyDescent="0.2">
      <c r="A4092" s="1"/>
    </row>
    <row r="4093" spans="1:1" x14ac:dyDescent="0.2">
      <c r="A4093" s="1"/>
    </row>
    <row r="4094" spans="1:1" x14ac:dyDescent="0.2">
      <c r="A4094" s="1"/>
    </row>
    <row r="4095" spans="1:1" x14ac:dyDescent="0.2">
      <c r="A4095" s="1"/>
    </row>
    <row r="4096" spans="1:1" x14ac:dyDescent="0.2">
      <c r="A4096" s="1"/>
    </row>
    <row r="4097" spans="1:1" x14ac:dyDescent="0.2">
      <c r="A4097" s="1"/>
    </row>
    <row r="4098" spans="1:1" x14ac:dyDescent="0.2">
      <c r="A4098" s="1"/>
    </row>
    <row r="4099" spans="1:1" x14ac:dyDescent="0.2">
      <c r="A4099" s="1"/>
    </row>
    <row r="4100" spans="1:1" x14ac:dyDescent="0.2">
      <c r="A4100" s="1"/>
    </row>
    <row r="4101" spans="1:1" x14ac:dyDescent="0.2">
      <c r="A4101" s="1"/>
    </row>
    <row r="4102" spans="1:1" x14ac:dyDescent="0.2">
      <c r="A4102" s="1"/>
    </row>
    <row r="4103" spans="1:1" x14ac:dyDescent="0.2">
      <c r="A4103" s="1"/>
    </row>
    <row r="4104" spans="1:1" x14ac:dyDescent="0.2">
      <c r="A4104" s="1"/>
    </row>
    <row r="4105" spans="1:1" x14ac:dyDescent="0.2">
      <c r="A4105" s="1"/>
    </row>
    <row r="4106" spans="1:1" x14ac:dyDescent="0.2">
      <c r="A4106" s="1"/>
    </row>
    <row r="4107" spans="1:1" x14ac:dyDescent="0.2">
      <c r="A4107" s="1"/>
    </row>
    <row r="4108" spans="1:1" x14ac:dyDescent="0.2">
      <c r="A4108" s="1"/>
    </row>
    <row r="4109" spans="1:1" x14ac:dyDescent="0.2">
      <c r="A4109" s="1"/>
    </row>
    <row r="4110" spans="1:1" x14ac:dyDescent="0.2">
      <c r="A4110" s="1"/>
    </row>
    <row r="4111" spans="1:1" x14ac:dyDescent="0.2">
      <c r="A4111" s="1"/>
    </row>
    <row r="4112" spans="1:1" x14ac:dyDescent="0.2">
      <c r="A4112" s="1"/>
    </row>
    <row r="4113" spans="1:1" x14ac:dyDescent="0.2">
      <c r="A4113" s="1"/>
    </row>
    <row r="4114" spans="1:1" x14ac:dyDescent="0.2">
      <c r="A4114" s="1"/>
    </row>
    <row r="4115" spans="1:1" x14ac:dyDescent="0.2">
      <c r="A4115" s="1"/>
    </row>
    <row r="4116" spans="1:1" x14ac:dyDescent="0.2">
      <c r="A4116" s="1"/>
    </row>
    <row r="4117" spans="1:1" x14ac:dyDescent="0.2">
      <c r="A4117" s="1"/>
    </row>
    <row r="4118" spans="1:1" x14ac:dyDescent="0.2">
      <c r="A4118" s="1"/>
    </row>
    <row r="4119" spans="1:1" x14ac:dyDescent="0.2">
      <c r="A4119" s="1"/>
    </row>
    <row r="4120" spans="1:1" x14ac:dyDescent="0.2">
      <c r="A4120" s="1"/>
    </row>
    <row r="4121" spans="1:1" x14ac:dyDescent="0.2">
      <c r="A4121" s="1"/>
    </row>
    <row r="4122" spans="1:1" x14ac:dyDescent="0.2">
      <c r="A4122" s="1"/>
    </row>
    <row r="4123" spans="1:1" x14ac:dyDescent="0.2">
      <c r="A4123" s="1"/>
    </row>
    <row r="4124" spans="1:1" x14ac:dyDescent="0.2">
      <c r="A4124" s="1"/>
    </row>
    <row r="4125" spans="1:1" x14ac:dyDescent="0.2">
      <c r="A4125" s="1"/>
    </row>
    <row r="4126" spans="1:1" x14ac:dyDescent="0.2">
      <c r="A4126" s="1"/>
    </row>
    <row r="4127" spans="1:1" x14ac:dyDescent="0.2">
      <c r="A4127" s="1"/>
    </row>
    <row r="4128" spans="1:1" x14ac:dyDescent="0.2">
      <c r="A4128" s="1"/>
    </row>
    <row r="4129" spans="1:1" x14ac:dyDescent="0.2">
      <c r="A4129" s="1"/>
    </row>
    <row r="4130" spans="1:1" x14ac:dyDescent="0.2">
      <c r="A4130" s="1"/>
    </row>
    <row r="4131" spans="1:1" x14ac:dyDescent="0.2">
      <c r="A4131" s="1"/>
    </row>
    <row r="4132" spans="1:1" x14ac:dyDescent="0.2">
      <c r="A4132" s="1"/>
    </row>
    <row r="4133" spans="1:1" x14ac:dyDescent="0.2">
      <c r="A4133" s="1"/>
    </row>
    <row r="4134" spans="1:1" x14ac:dyDescent="0.2">
      <c r="A4134" s="1"/>
    </row>
    <row r="4135" spans="1:1" x14ac:dyDescent="0.2">
      <c r="A4135" s="1"/>
    </row>
    <row r="4136" spans="1:1" x14ac:dyDescent="0.2">
      <c r="A4136" s="1"/>
    </row>
    <row r="4137" spans="1:1" x14ac:dyDescent="0.2">
      <c r="A4137" s="1"/>
    </row>
    <row r="4138" spans="1:1" x14ac:dyDescent="0.2">
      <c r="A4138" s="1"/>
    </row>
    <row r="4139" spans="1:1" x14ac:dyDescent="0.2">
      <c r="A4139" s="1"/>
    </row>
    <row r="4140" spans="1:1" x14ac:dyDescent="0.2">
      <c r="A4140" s="1"/>
    </row>
    <row r="4141" spans="1:1" x14ac:dyDescent="0.2">
      <c r="A4141" s="1"/>
    </row>
    <row r="4142" spans="1:1" x14ac:dyDescent="0.2">
      <c r="A4142" s="1"/>
    </row>
    <row r="4143" spans="1:1" x14ac:dyDescent="0.2">
      <c r="A4143" s="1"/>
    </row>
    <row r="4144" spans="1:1" x14ac:dyDescent="0.2">
      <c r="A4144" s="1"/>
    </row>
    <row r="4145" spans="1:1" x14ac:dyDescent="0.2">
      <c r="A4145" s="1"/>
    </row>
    <row r="4146" spans="1:1" x14ac:dyDescent="0.2">
      <c r="A4146" s="1"/>
    </row>
    <row r="4147" spans="1:1" x14ac:dyDescent="0.2">
      <c r="A4147" s="1"/>
    </row>
    <row r="4148" spans="1:1" x14ac:dyDescent="0.2">
      <c r="A4148" s="1"/>
    </row>
    <row r="4149" spans="1:1" x14ac:dyDescent="0.2">
      <c r="A4149" s="1"/>
    </row>
    <row r="4150" spans="1:1" x14ac:dyDescent="0.2">
      <c r="A4150" s="1"/>
    </row>
    <row r="4151" spans="1:1" x14ac:dyDescent="0.2">
      <c r="A4151" s="1"/>
    </row>
    <row r="4152" spans="1:1" x14ac:dyDescent="0.2">
      <c r="A4152" s="1"/>
    </row>
    <row r="4153" spans="1:1" x14ac:dyDescent="0.2">
      <c r="A4153" s="1"/>
    </row>
    <row r="4154" spans="1:1" x14ac:dyDescent="0.2">
      <c r="A4154" s="1"/>
    </row>
    <row r="4155" spans="1:1" x14ac:dyDescent="0.2">
      <c r="A4155" s="1"/>
    </row>
    <row r="4156" spans="1:1" x14ac:dyDescent="0.2">
      <c r="A4156" s="1"/>
    </row>
    <row r="4157" spans="1:1" x14ac:dyDescent="0.2">
      <c r="A4157" s="1"/>
    </row>
    <row r="4158" spans="1:1" x14ac:dyDescent="0.2">
      <c r="A4158" s="1"/>
    </row>
    <row r="4159" spans="1:1" x14ac:dyDescent="0.2">
      <c r="A4159" s="1"/>
    </row>
    <row r="4160" spans="1:1" x14ac:dyDescent="0.2">
      <c r="A4160" s="1"/>
    </row>
    <row r="4161" spans="1:1" x14ac:dyDescent="0.2">
      <c r="A4161" s="1"/>
    </row>
    <row r="4162" spans="1:1" x14ac:dyDescent="0.2">
      <c r="A4162" s="1"/>
    </row>
    <row r="4163" spans="1:1" x14ac:dyDescent="0.2">
      <c r="A4163" s="1"/>
    </row>
    <row r="4164" spans="1:1" x14ac:dyDescent="0.2">
      <c r="A4164" s="1"/>
    </row>
    <row r="4165" spans="1:1" x14ac:dyDescent="0.2">
      <c r="A4165" s="1"/>
    </row>
    <row r="4166" spans="1:1" x14ac:dyDescent="0.2">
      <c r="A4166" s="1"/>
    </row>
    <row r="4167" spans="1:1" x14ac:dyDescent="0.2">
      <c r="A4167" s="1"/>
    </row>
    <row r="4168" spans="1:1" x14ac:dyDescent="0.2">
      <c r="A4168" s="1"/>
    </row>
    <row r="4169" spans="1:1" x14ac:dyDescent="0.2">
      <c r="A4169" s="1"/>
    </row>
    <row r="4170" spans="1:1" x14ac:dyDescent="0.2">
      <c r="A4170" s="1"/>
    </row>
    <row r="4171" spans="1:1" x14ac:dyDescent="0.2">
      <c r="A4171" s="1"/>
    </row>
    <row r="4172" spans="1:1" x14ac:dyDescent="0.2">
      <c r="A4172" s="1"/>
    </row>
    <row r="4173" spans="1:1" x14ac:dyDescent="0.2">
      <c r="A4173" s="1"/>
    </row>
    <row r="4174" spans="1:1" x14ac:dyDescent="0.2">
      <c r="A4174" s="1"/>
    </row>
    <row r="4175" spans="1:1" x14ac:dyDescent="0.2">
      <c r="A4175" s="1"/>
    </row>
    <row r="4176" spans="1:1" x14ac:dyDescent="0.2">
      <c r="A4176" s="1"/>
    </row>
    <row r="4177" spans="1:1" x14ac:dyDescent="0.2">
      <c r="A4177" s="1"/>
    </row>
    <row r="4178" spans="1:1" x14ac:dyDescent="0.2">
      <c r="A4178" s="1"/>
    </row>
    <row r="4179" spans="1:1" x14ac:dyDescent="0.2">
      <c r="A4179" s="1"/>
    </row>
    <row r="4180" spans="1:1" x14ac:dyDescent="0.2">
      <c r="A4180" s="1"/>
    </row>
    <row r="4181" spans="1:1" x14ac:dyDescent="0.2">
      <c r="A4181" s="1"/>
    </row>
    <row r="4182" spans="1:1" x14ac:dyDescent="0.2">
      <c r="A4182" s="1"/>
    </row>
    <row r="4183" spans="1:1" x14ac:dyDescent="0.2">
      <c r="A4183" s="1"/>
    </row>
    <row r="4184" spans="1:1" x14ac:dyDescent="0.2">
      <c r="A4184" s="1"/>
    </row>
    <row r="4185" spans="1:1" x14ac:dyDescent="0.2">
      <c r="A4185" s="1"/>
    </row>
    <row r="4186" spans="1:1" x14ac:dyDescent="0.2">
      <c r="A4186" s="1"/>
    </row>
    <row r="4187" spans="1:1" x14ac:dyDescent="0.2">
      <c r="A4187" s="1"/>
    </row>
    <row r="4188" spans="1:1" x14ac:dyDescent="0.2">
      <c r="A4188" s="1"/>
    </row>
    <row r="4189" spans="1:1" x14ac:dyDescent="0.2">
      <c r="A4189" s="1"/>
    </row>
    <row r="4190" spans="1:1" x14ac:dyDescent="0.2">
      <c r="A4190" s="1"/>
    </row>
    <row r="4191" spans="1:1" x14ac:dyDescent="0.2">
      <c r="A4191" s="1"/>
    </row>
    <row r="4192" spans="1:1" x14ac:dyDescent="0.2">
      <c r="A4192" s="1"/>
    </row>
    <row r="4193" spans="1:1" x14ac:dyDescent="0.2">
      <c r="A4193" s="1"/>
    </row>
    <row r="4194" spans="1:1" x14ac:dyDescent="0.2">
      <c r="A4194" s="1"/>
    </row>
    <row r="4195" spans="1:1" x14ac:dyDescent="0.2">
      <c r="A4195" s="1"/>
    </row>
    <row r="4196" spans="1:1" x14ac:dyDescent="0.2">
      <c r="A4196" s="1"/>
    </row>
    <row r="4197" spans="1:1" x14ac:dyDescent="0.2">
      <c r="A4197" s="1"/>
    </row>
    <row r="4198" spans="1:1" x14ac:dyDescent="0.2">
      <c r="A4198" s="1"/>
    </row>
    <row r="4199" spans="1:1" x14ac:dyDescent="0.2">
      <c r="A4199" s="1"/>
    </row>
    <row r="4200" spans="1:1" x14ac:dyDescent="0.2">
      <c r="A4200" s="1"/>
    </row>
    <row r="4201" spans="1:1" x14ac:dyDescent="0.2">
      <c r="A4201" s="1"/>
    </row>
    <row r="4202" spans="1:1" x14ac:dyDescent="0.2">
      <c r="A4202" s="1"/>
    </row>
    <row r="4203" spans="1:1" x14ac:dyDescent="0.2">
      <c r="A4203" s="1"/>
    </row>
    <row r="4204" spans="1:1" x14ac:dyDescent="0.2">
      <c r="A4204" s="1"/>
    </row>
    <row r="4205" spans="1:1" x14ac:dyDescent="0.2">
      <c r="A4205" s="1"/>
    </row>
    <row r="4206" spans="1:1" x14ac:dyDescent="0.2">
      <c r="A4206" s="1"/>
    </row>
    <row r="4207" spans="1:1" x14ac:dyDescent="0.2">
      <c r="A4207" s="1"/>
    </row>
    <row r="4208" spans="1:1" x14ac:dyDescent="0.2">
      <c r="A4208" s="1"/>
    </row>
    <row r="4209" spans="1:1" x14ac:dyDescent="0.2">
      <c r="A4209" s="1"/>
    </row>
    <row r="4210" spans="1:1" x14ac:dyDescent="0.2">
      <c r="A4210" s="1"/>
    </row>
    <row r="4211" spans="1:1" x14ac:dyDescent="0.2">
      <c r="A4211" s="1"/>
    </row>
    <row r="4212" spans="1:1" x14ac:dyDescent="0.2">
      <c r="A4212" s="1"/>
    </row>
    <row r="4213" spans="1:1" x14ac:dyDescent="0.2">
      <c r="A4213" s="1"/>
    </row>
    <row r="4214" spans="1:1" x14ac:dyDescent="0.2">
      <c r="A4214" s="1"/>
    </row>
    <row r="4215" spans="1:1" x14ac:dyDescent="0.2">
      <c r="A4215" s="1"/>
    </row>
    <row r="4216" spans="1:1" x14ac:dyDescent="0.2">
      <c r="A4216" s="1"/>
    </row>
    <row r="4217" spans="1:1" x14ac:dyDescent="0.2">
      <c r="A4217" s="1"/>
    </row>
    <row r="4218" spans="1:1" x14ac:dyDescent="0.2">
      <c r="A4218" s="1"/>
    </row>
    <row r="4219" spans="1:1" x14ac:dyDescent="0.2">
      <c r="A4219" s="1"/>
    </row>
    <row r="4220" spans="1:1" x14ac:dyDescent="0.2">
      <c r="A4220" s="1"/>
    </row>
    <row r="4221" spans="1:1" x14ac:dyDescent="0.2">
      <c r="A4221" s="1"/>
    </row>
    <row r="4222" spans="1:1" x14ac:dyDescent="0.2">
      <c r="A4222" s="1"/>
    </row>
    <row r="4223" spans="1:1" x14ac:dyDescent="0.2">
      <c r="A4223" s="1"/>
    </row>
    <row r="4224" spans="1:1" x14ac:dyDescent="0.2">
      <c r="A4224" s="1"/>
    </row>
    <row r="4225" spans="1:1" x14ac:dyDescent="0.2">
      <c r="A4225" s="1"/>
    </row>
    <row r="4226" spans="1:1" x14ac:dyDescent="0.2">
      <c r="A4226" s="1"/>
    </row>
    <row r="4227" spans="1:1" x14ac:dyDescent="0.2">
      <c r="A4227" s="1"/>
    </row>
    <row r="4228" spans="1:1" x14ac:dyDescent="0.2">
      <c r="A4228" s="1"/>
    </row>
    <row r="4229" spans="1:1" x14ac:dyDescent="0.2">
      <c r="A4229" s="1"/>
    </row>
    <row r="4230" spans="1:1" x14ac:dyDescent="0.2">
      <c r="A4230" s="1"/>
    </row>
    <row r="4231" spans="1:1" x14ac:dyDescent="0.2">
      <c r="A4231" s="1"/>
    </row>
    <row r="4232" spans="1:1" x14ac:dyDescent="0.2">
      <c r="A4232" s="1"/>
    </row>
    <row r="4233" spans="1:1" x14ac:dyDescent="0.2">
      <c r="A4233" s="1"/>
    </row>
    <row r="4234" spans="1:1" x14ac:dyDescent="0.2">
      <c r="A4234" s="1"/>
    </row>
    <row r="4235" spans="1:1" x14ac:dyDescent="0.2">
      <c r="A4235" s="1"/>
    </row>
    <row r="4236" spans="1:1" x14ac:dyDescent="0.2">
      <c r="A4236" s="1"/>
    </row>
    <row r="4237" spans="1:1" x14ac:dyDescent="0.2">
      <c r="A4237" s="1"/>
    </row>
    <row r="4238" spans="1:1" x14ac:dyDescent="0.2">
      <c r="A4238" s="1"/>
    </row>
    <row r="4239" spans="1:1" x14ac:dyDescent="0.2">
      <c r="A4239" s="1"/>
    </row>
    <row r="4240" spans="1:1" x14ac:dyDescent="0.2">
      <c r="A4240" s="1"/>
    </row>
    <row r="4241" spans="1:1" x14ac:dyDescent="0.2">
      <c r="A4241" s="1"/>
    </row>
    <row r="4242" spans="1:1" x14ac:dyDescent="0.2">
      <c r="A4242" s="1"/>
    </row>
    <row r="4243" spans="1:1" x14ac:dyDescent="0.2">
      <c r="A4243" s="1"/>
    </row>
    <row r="4244" spans="1:1" x14ac:dyDescent="0.2">
      <c r="A4244" s="1"/>
    </row>
    <row r="4245" spans="1:1" x14ac:dyDescent="0.2">
      <c r="A4245" s="1"/>
    </row>
    <row r="4246" spans="1:1" x14ac:dyDescent="0.2">
      <c r="A4246" s="1"/>
    </row>
    <row r="4247" spans="1:1" x14ac:dyDescent="0.2">
      <c r="A4247" s="1"/>
    </row>
    <row r="4248" spans="1:1" x14ac:dyDescent="0.2">
      <c r="A4248" s="1"/>
    </row>
    <row r="4249" spans="1:1" x14ac:dyDescent="0.2">
      <c r="A4249" s="1"/>
    </row>
    <row r="4250" spans="1:1" x14ac:dyDescent="0.2">
      <c r="A4250" s="1"/>
    </row>
    <row r="4251" spans="1:1" x14ac:dyDescent="0.2">
      <c r="A4251" s="1"/>
    </row>
    <row r="4252" spans="1:1" x14ac:dyDescent="0.2">
      <c r="A4252" s="1"/>
    </row>
    <row r="4253" spans="1:1" x14ac:dyDescent="0.2">
      <c r="A4253" s="1"/>
    </row>
    <row r="4254" spans="1:1" x14ac:dyDescent="0.2">
      <c r="A4254" s="1"/>
    </row>
    <row r="4255" spans="1:1" x14ac:dyDescent="0.2">
      <c r="A4255" s="1"/>
    </row>
    <row r="4256" spans="1:1" x14ac:dyDescent="0.2">
      <c r="A4256" s="1"/>
    </row>
    <row r="4257" spans="1:1" x14ac:dyDescent="0.2">
      <c r="A4257" s="1"/>
    </row>
    <row r="4258" spans="1:1" x14ac:dyDescent="0.2">
      <c r="A4258" s="1"/>
    </row>
    <row r="4259" spans="1:1" x14ac:dyDescent="0.2">
      <c r="A4259" s="1"/>
    </row>
    <row r="4260" spans="1:1" x14ac:dyDescent="0.2">
      <c r="A4260" s="1"/>
    </row>
    <row r="4261" spans="1:1" x14ac:dyDescent="0.2">
      <c r="A4261" s="1"/>
    </row>
    <row r="4262" spans="1:1" x14ac:dyDescent="0.2">
      <c r="A4262" s="1"/>
    </row>
    <row r="4263" spans="1:1" x14ac:dyDescent="0.2">
      <c r="A4263" s="1"/>
    </row>
    <row r="4264" spans="1:1" x14ac:dyDescent="0.2">
      <c r="A4264" s="1"/>
    </row>
    <row r="4265" spans="1:1" x14ac:dyDescent="0.2">
      <c r="A4265" s="1"/>
    </row>
    <row r="4266" spans="1:1" x14ac:dyDescent="0.2">
      <c r="A4266" s="1"/>
    </row>
    <row r="4267" spans="1:1" x14ac:dyDescent="0.2">
      <c r="A4267" s="1"/>
    </row>
    <row r="4268" spans="1:1" x14ac:dyDescent="0.2">
      <c r="A4268" s="1"/>
    </row>
    <row r="4269" spans="1:1" x14ac:dyDescent="0.2">
      <c r="A4269" s="1"/>
    </row>
    <row r="4270" spans="1:1" x14ac:dyDescent="0.2">
      <c r="A4270" s="1"/>
    </row>
    <row r="4271" spans="1:1" x14ac:dyDescent="0.2">
      <c r="A4271" s="1"/>
    </row>
    <row r="4272" spans="1:1" x14ac:dyDescent="0.2">
      <c r="A4272" s="1"/>
    </row>
    <row r="4273" spans="1:1" x14ac:dyDescent="0.2">
      <c r="A4273" s="1"/>
    </row>
    <row r="4274" spans="1:1" x14ac:dyDescent="0.2">
      <c r="A4274" s="1"/>
    </row>
    <row r="4275" spans="1:1" x14ac:dyDescent="0.2">
      <c r="A4275" s="1"/>
    </row>
    <row r="4276" spans="1:1" x14ac:dyDescent="0.2">
      <c r="A4276" s="1"/>
    </row>
    <row r="4277" spans="1:1" x14ac:dyDescent="0.2">
      <c r="A4277" s="1"/>
    </row>
    <row r="4278" spans="1:1" x14ac:dyDescent="0.2">
      <c r="A4278" s="1"/>
    </row>
    <row r="4279" spans="1:1" x14ac:dyDescent="0.2">
      <c r="A4279" s="1"/>
    </row>
    <row r="4280" spans="1:1" x14ac:dyDescent="0.2">
      <c r="A4280" s="1"/>
    </row>
    <row r="4281" spans="1:1" x14ac:dyDescent="0.2">
      <c r="A4281" s="1"/>
    </row>
    <row r="4282" spans="1:1" x14ac:dyDescent="0.2">
      <c r="A4282" s="1"/>
    </row>
    <row r="4283" spans="1:1" x14ac:dyDescent="0.2">
      <c r="A4283" s="1"/>
    </row>
    <row r="4284" spans="1:1" x14ac:dyDescent="0.2">
      <c r="A4284" s="1"/>
    </row>
    <row r="4285" spans="1:1" x14ac:dyDescent="0.2">
      <c r="A4285" s="1"/>
    </row>
    <row r="4286" spans="1:1" x14ac:dyDescent="0.2">
      <c r="A4286" s="1"/>
    </row>
    <row r="4287" spans="1:1" x14ac:dyDescent="0.2">
      <c r="A4287" s="1"/>
    </row>
    <row r="4288" spans="1:1" x14ac:dyDescent="0.2">
      <c r="A4288" s="1"/>
    </row>
    <row r="4289" spans="1:1" x14ac:dyDescent="0.2">
      <c r="A4289" s="1"/>
    </row>
    <row r="4290" spans="1:1" x14ac:dyDescent="0.2">
      <c r="A4290" s="1"/>
    </row>
    <row r="4291" spans="1:1" x14ac:dyDescent="0.2">
      <c r="A4291" s="1"/>
    </row>
    <row r="4292" spans="1:1" x14ac:dyDescent="0.2">
      <c r="A4292" s="1"/>
    </row>
    <row r="4293" spans="1:1" x14ac:dyDescent="0.2">
      <c r="A4293" s="1"/>
    </row>
    <row r="4294" spans="1:1" x14ac:dyDescent="0.2">
      <c r="A4294" s="1"/>
    </row>
    <row r="4295" spans="1:1" x14ac:dyDescent="0.2">
      <c r="A4295" s="1"/>
    </row>
    <row r="4296" spans="1:1" x14ac:dyDescent="0.2">
      <c r="A4296" s="1"/>
    </row>
    <row r="4297" spans="1:1" x14ac:dyDescent="0.2">
      <c r="A4297" s="1"/>
    </row>
    <row r="4298" spans="1:1" x14ac:dyDescent="0.2">
      <c r="A4298" s="1"/>
    </row>
    <row r="4299" spans="1:1" x14ac:dyDescent="0.2">
      <c r="A4299" s="1"/>
    </row>
    <row r="4300" spans="1:1" x14ac:dyDescent="0.2">
      <c r="A4300" s="1"/>
    </row>
    <row r="4301" spans="1:1" x14ac:dyDescent="0.2">
      <c r="A4301" s="1"/>
    </row>
    <row r="4302" spans="1:1" x14ac:dyDescent="0.2">
      <c r="A4302" s="1"/>
    </row>
    <row r="4303" spans="1:1" x14ac:dyDescent="0.2">
      <c r="A4303" s="1"/>
    </row>
    <row r="4304" spans="1:1" x14ac:dyDescent="0.2">
      <c r="A4304" s="1"/>
    </row>
    <row r="4305" spans="1:1" x14ac:dyDescent="0.2">
      <c r="A4305" s="1"/>
    </row>
    <row r="4306" spans="1:1" x14ac:dyDescent="0.2">
      <c r="A4306" s="1"/>
    </row>
    <row r="4307" spans="1:1" x14ac:dyDescent="0.2">
      <c r="A4307" s="1"/>
    </row>
    <row r="4308" spans="1:1" x14ac:dyDescent="0.2">
      <c r="A4308" s="1"/>
    </row>
    <row r="4309" spans="1:1" x14ac:dyDescent="0.2">
      <c r="A4309" s="1"/>
    </row>
    <row r="4310" spans="1:1" x14ac:dyDescent="0.2">
      <c r="A4310" s="1"/>
    </row>
    <row r="4311" spans="1:1" x14ac:dyDescent="0.2">
      <c r="A4311" s="1"/>
    </row>
    <row r="4312" spans="1:1" x14ac:dyDescent="0.2">
      <c r="A4312" s="1"/>
    </row>
    <row r="4313" spans="1:1" x14ac:dyDescent="0.2">
      <c r="A4313" s="1"/>
    </row>
    <row r="4314" spans="1:1" x14ac:dyDescent="0.2">
      <c r="A4314" s="1"/>
    </row>
    <row r="4315" spans="1:1" x14ac:dyDescent="0.2">
      <c r="A4315" s="1"/>
    </row>
    <row r="4316" spans="1:1" x14ac:dyDescent="0.2">
      <c r="A4316" s="1"/>
    </row>
    <row r="4317" spans="1:1" x14ac:dyDescent="0.2">
      <c r="A4317" s="1"/>
    </row>
    <row r="4318" spans="1:1" x14ac:dyDescent="0.2">
      <c r="A4318" s="1"/>
    </row>
    <row r="4319" spans="1:1" x14ac:dyDescent="0.2">
      <c r="A4319" s="1"/>
    </row>
    <row r="4320" spans="1:1" x14ac:dyDescent="0.2">
      <c r="A4320" s="1"/>
    </row>
    <row r="4321" spans="1:1" x14ac:dyDescent="0.2">
      <c r="A4321" s="1"/>
    </row>
    <row r="4322" spans="1:1" x14ac:dyDescent="0.2">
      <c r="A4322" s="1"/>
    </row>
    <row r="4323" spans="1:1" x14ac:dyDescent="0.2">
      <c r="A4323" s="1"/>
    </row>
    <row r="4324" spans="1:1" x14ac:dyDescent="0.2">
      <c r="A4324" s="1"/>
    </row>
    <row r="4325" spans="1:1" x14ac:dyDescent="0.2">
      <c r="A4325" s="1"/>
    </row>
    <row r="4326" spans="1:1" x14ac:dyDescent="0.2">
      <c r="A4326" s="1"/>
    </row>
    <row r="4327" spans="1:1" x14ac:dyDescent="0.2">
      <c r="A4327" s="1"/>
    </row>
    <row r="4328" spans="1:1" x14ac:dyDescent="0.2">
      <c r="A4328" s="1"/>
    </row>
    <row r="4329" spans="1:1" x14ac:dyDescent="0.2">
      <c r="A4329" s="1"/>
    </row>
    <row r="4330" spans="1:1" x14ac:dyDescent="0.2">
      <c r="A4330" s="1"/>
    </row>
    <row r="4331" spans="1:1" x14ac:dyDescent="0.2">
      <c r="A4331" s="1"/>
    </row>
    <row r="4332" spans="1:1" x14ac:dyDescent="0.2">
      <c r="A4332" s="1"/>
    </row>
    <row r="4333" spans="1:1" x14ac:dyDescent="0.2">
      <c r="A4333" s="1"/>
    </row>
    <row r="4334" spans="1:1" x14ac:dyDescent="0.2">
      <c r="A4334" s="1"/>
    </row>
    <row r="4335" spans="1:1" x14ac:dyDescent="0.2">
      <c r="A4335" s="1"/>
    </row>
    <row r="4336" spans="1:1" x14ac:dyDescent="0.2">
      <c r="A4336" s="1"/>
    </row>
    <row r="4337" spans="1:1" x14ac:dyDescent="0.2">
      <c r="A4337" s="1"/>
    </row>
    <row r="4338" spans="1:1" x14ac:dyDescent="0.2">
      <c r="A4338" s="1"/>
    </row>
    <row r="4339" spans="1:1" x14ac:dyDescent="0.2">
      <c r="A4339" s="1"/>
    </row>
    <row r="4340" spans="1:1" x14ac:dyDescent="0.2">
      <c r="A4340" s="1"/>
    </row>
    <row r="4341" spans="1:1" x14ac:dyDescent="0.2">
      <c r="A4341" s="1"/>
    </row>
    <row r="4342" spans="1:1" x14ac:dyDescent="0.2">
      <c r="A4342" s="1"/>
    </row>
    <row r="4343" spans="1:1" x14ac:dyDescent="0.2">
      <c r="A4343" s="1"/>
    </row>
    <row r="4344" spans="1:1" x14ac:dyDescent="0.2">
      <c r="A4344" s="1"/>
    </row>
    <row r="4345" spans="1:1" x14ac:dyDescent="0.2">
      <c r="A4345" s="1"/>
    </row>
    <row r="4346" spans="1:1" x14ac:dyDescent="0.2">
      <c r="A4346" s="1"/>
    </row>
    <row r="4347" spans="1:1" x14ac:dyDescent="0.2">
      <c r="A4347" s="1"/>
    </row>
    <row r="4348" spans="1:1" x14ac:dyDescent="0.2">
      <c r="A4348" s="1"/>
    </row>
    <row r="4349" spans="1:1" x14ac:dyDescent="0.2">
      <c r="A4349" s="1"/>
    </row>
    <row r="4350" spans="1:1" x14ac:dyDescent="0.2">
      <c r="A4350" s="1"/>
    </row>
    <row r="4351" spans="1:1" x14ac:dyDescent="0.2">
      <c r="A4351" s="1"/>
    </row>
    <row r="4352" spans="1:1" x14ac:dyDescent="0.2">
      <c r="A4352" s="1"/>
    </row>
    <row r="4353" spans="1:1" x14ac:dyDescent="0.2">
      <c r="A4353" s="1"/>
    </row>
    <row r="4354" spans="1:1" x14ac:dyDescent="0.2">
      <c r="A4354" s="1"/>
    </row>
    <row r="4355" spans="1:1" x14ac:dyDescent="0.2">
      <c r="A4355" s="1"/>
    </row>
    <row r="4356" spans="1:1" x14ac:dyDescent="0.2">
      <c r="A4356" s="1"/>
    </row>
    <row r="4357" spans="1:1" x14ac:dyDescent="0.2">
      <c r="A4357" s="1"/>
    </row>
    <row r="4358" spans="1:1" x14ac:dyDescent="0.2">
      <c r="A4358" s="1"/>
    </row>
    <row r="4359" spans="1:1" x14ac:dyDescent="0.2">
      <c r="A4359" s="1"/>
    </row>
    <row r="4360" spans="1:1" x14ac:dyDescent="0.2">
      <c r="A4360" s="1"/>
    </row>
    <row r="4361" spans="1:1" x14ac:dyDescent="0.2">
      <c r="A4361" s="1"/>
    </row>
    <row r="4362" spans="1:1" x14ac:dyDescent="0.2">
      <c r="A4362" s="1"/>
    </row>
    <row r="4363" spans="1:1" x14ac:dyDescent="0.2">
      <c r="A4363" s="1"/>
    </row>
    <row r="4364" spans="1:1" x14ac:dyDescent="0.2">
      <c r="A4364" s="1"/>
    </row>
    <row r="4365" spans="1:1" x14ac:dyDescent="0.2">
      <c r="A4365" s="1"/>
    </row>
    <row r="4366" spans="1:1" x14ac:dyDescent="0.2">
      <c r="A4366" s="1"/>
    </row>
    <row r="4367" spans="1:1" x14ac:dyDescent="0.2">
      <c r="A4367" s="1"/>
    </row>
    <row r="4368" spans="1:1" x14ac:dyDescent="0.2">
      <c r="A4368" s="1"/>
    </row>
    <row r="4369" spans="1:1" x14ac:dyDescent="0.2">
      <c r="A4369" s="1"/>
    </row>
    <row r="4370" spans="1:1" x14ac:dyDescent="0.2">
      <c r="A4370" s="1"/>
    </row>
    <row r="4371" spans="1:1" x14ac:dyDescent="0.2">
      <c r="A4371" s="1"/>
    </row>
    <row r="4372" spans="1:1" x14ac:dyDescent="0.2">
      <c r="A4372" s="1"/>
    </row>
    <row r="4373" spans="1:1" x14ac:dyDescent="0.2">
      <c r="A4373" s="1"/>
    </row>
    <row r="4374" spans="1:1" x14ac:dyDescent="0.2">
      <c r="A4374" s="1"/>
    </row>
    <row r="4375" spans="1:1" x14ac:dyDescent="0.2">
      <c r="A4375" s="1"/>
    </row>
    <row r="4376" spans="1:1" x14ac:dyDescent="0.2">
      <c r="A4376" s="1"/>
    </row>
    <row r="4377" spans="1:1" x14ac:dyDescent="0.2">
      <c r="A4377" s="1"/>
    </row>
    <row r="4378" spans="1:1" x14ac:dyDescent="0.2">
      <c r="A4378" s="1"/>
    </row>
    <row r="4379" spans="1:1" x14ac:dyDescent="0.2">
      <c r="A4379" s="1"/>
    </row>
    <row r="4380" spans="1:1" x14ac:dyDescent="0.2">
      <c r="A4380" s="1"/>
    </row>
    <row r="4381" spans="1:1" x14ac:dyDescent="0.2">
      <c r="A4381" s="1"/>
    </row>
    <row r="4382" spans="1:1" x14ac:dyDescent="0.2">
      <c r="A4382" s="1"/>
    </row>
    <row r="4383" spans="1:1" x14ac:dyDescent="0.2">
      <c r="A4383" s="1"/>
    </row>
    <row r="4384" spans="1:1" x14ac:dyDescent="0.2">
      <c r="A4384" s="1"/>
    </row>
    <row r="4385" spans="1:1" x14ac:dyDescent="0.2">
      <c r="A4385" s="1"/>
    </row>
    <row r="4386" spans="1:1" x14ac:dyDescent="0.2">
      <c r="A4386" s="1"/>
    </row>
    <row r="4387" spans="1:1" x14ac:dyDescent="0.2">
      <c r="A4387" s="1"/>
    </row>
    <row r="4388" spans="1:1" x14ac:dyDescent="0.2">
      <c r="A4388" s="1"/>
    </row>
    <row r="4389" spans="1:1" x14ac:dyDescent="0.2">
      <c r="A4389" s="1"/>
    </row>
    <row r="4390" spans="1:1" x14ac:dyDescent="0.2">
      <c r="A4390" s="1"/>
    </row>
    <row r="4391" spans="1:1" x14ac:dyDescent="0.2">
      <c r="A4391" s="1"/>
    </row>
    <row r="4392" spans="1:1" x14ac:dyDescent="0.2">
      <c r="A4392" s="1"/>
    </row>
    <row r="4393" spans="1:1" x14ac:dyDescent="0.2">
      <c r="A4393" s="1"/>
    </row>
    <row r="4394" spans="1:1" x14ac:dyDescent="0.2">
      <c r="A4394" s="1"/>
    </row>
    <row r="4395" spans="1:1" x14ac:dyDescent="0.2">
      <c r="A4395" s="1"/>
    </row>
    <row r="4396" spans="1:1" x14ac:dyDescent="0.2">
      <c r="A4396" s="1"/>
    </row>
    <row r="4397" spans="1:1" x14ac:dyDescent="0.2">
      <c r="A4397" s="1"/>
    </row>
    <row r="4398" spans="1:1" x14ac:dyDescent="0.2">
      <c r="A4398" s="1"/>
    </row>
    <row r="4399" spans="1:1" x14ac:dyDescent="0.2">
      <c r="A4399" s="1"/>
    </row>
    <row r="4400" spans="1:1" x14ac:dyDescent="0.2">
      <c r="A4400" s="1"/>
    </row>
    <row r="4401" spans="1:1" x14ac:dyDescent="0.2">
      <c r="A4401" s="1"/>
    </row>
    <row r="4402" spans="1:1" x14ac:dyDescent="0.2">
      <c r="A4402" s="1"/>
    </row>
    <row r="4403" spans="1:1" x14ac:dyDescent="0.2">
      <c r="A4403" s="1"/>
    </row>
    <row r="4404" spans="1:1" x14ac:dyDescent="0.2">
      <c r="A4404" s="1"/>
    </row>
    <row r="4405" spans="1:1" x14ac:dyDescent="0.2">
      <c r="A4405" s="1"/>
    </row>
    <row r="4406" spans="1:1" x14ac:dyDescent="0.2">
      <c r="A4406" s="1"/>
    </row>
    <row r="4407" spans="1:1" x14ac:dyDescent="0.2">
      <c r="A4407" s="1"/>
    </row>
    <row r="4408" spans="1:1" x14ac:dyDescent="0.2">
      <c r="A4408" s="1"/>
    </row>
    <row r="4409" spans="1:1" x14ac:dyDescent="0.2">
      <c r="A4409" s="1"/>
    </row>
    <row r="4410" spans="1:1" x14ac:dyDescent="0.2">
      <c r="A4410" s="1"/>
    </row>
    <row r="4411" spans="1:1" x14ac:dyDescent="0.2">
      <c r="A4411" s="1"/>
    </row>
    <row r="4412" spans="1:1" x14ac:dyDescent="0.2">
      <c r="A4412" s="1"/>
    </row>
    <row r="4413" spans="1:1" x14ac:dyDescent="0.2">
      <c r="A4413" s="1"/>
    </row>
    <row r="4414" spans="1:1" x14ac:dyDescent="0.2">
      <c r="A4414" s="1"/>
    </row>
    <row r="4415" spans="1:1" x14ac:dyDescent="0.2">
      <c r="A4415" s="1"/>
    </row>
    <row r="4416" spans="1:1" x14ac:dyDescent="0.2">
      <c r="A4416" s="1"/>
    </row>
    <row r="4417" spans="1:1" x14ac:dyDescent="0.2">
      <c r="A4417" s="1"/>
    </row>
    <row r="4418" spans="1:1" x14ac:dyDescent="0.2">
      <c r="A4418" s="1"/>
    </row>
    <row r="4419" spans="1:1" x14ac:dyDescent="0.2">
      <c r="A4419" s="1"/>
    </row>
    <row r="4420" spans="1:1" x14ac:dyDescent="0.2">
      <c r="A4420" s="1"/>
    </row>
    <row r="4421" spans="1:1" x14ac:dyDescent="0.2">
      <c r="A4421" s="1"/>
    </row>
    <row r="4422" spans="1:1" x14ac:dyDescent="0.2">
      <c r="A4422" s="1"/>
    </row>
    <row r="4423" spans="1:1" x14ac:dyDescent="0.2">
      <c r="A4423" s="1"/>
    </row>
    <row r="4424" spans="1:1" x14ac:dyDescent="0.2">
      <c r="A4424" s="1"/>
    </row>
    <row r="4425" spans="1:1" x14ac:dyDescent="0.2">
      <c r="A4425" s="1"/>
    </row>
    <row r="4426" spans="1:1" x14ac:dyDescent="0.2">
      <c r="A4426" s="1"/>
    </row>
    <row r="4427" spans="1:1" x14ac:dyDescent="0.2">
      <c r="A4427" s="1"/>
    </row>
    <row r="4428" spans="1:1" x14ac:dyDescent="0.2">
      <c r="A4428" s="1"/>
    </row>
    <row r="4429" spans="1:1" x14ac:dyDescent="0.2">
      <c r="A4429" s="1"/>
    </row>
    <row r="4430" spans="1:1" x14ac:dyDescent="0.2">
      <c r="A4430" s="1"/>
    </row>
    <row r="4431" spans="1:1" x14ac:dyDescent="0.2">
      <c r="A4431" s="1"/>
    </row>
    <row r="4432" spans="1:1" x14ac:dyDescent="0.2">
      <c r="A4432" s="1"/>
    </row>
    <row r="4433" spans="1:1" x14ac:dyDescent="0.2">
      <c r="A4433" s="1"/>
    </row>
    <row r="4434" spans="1:1" x14ac:dyDescent="0.2">
      <c r="A4434" s="1"/>
    </row>
    <row r="4435" spans="1:1" x14ac:dyDescent="0.2">
      <c r="A4435" s="1"/>
    </row>
    <row r="4436" spans="1:1" x14ac:dyDescent="0.2">
      <c r="A4436" s="1"/>
    </row>
    <row r="4437" spans="1:1" x14ac:dyDescent="0.2">
      <c r="A4437" s="1"/>
    </row>
    <row r="4438" spans="1:1" x14ac:dyDescent="0.2">
      <c r="A4438" s="1"/>
    </row>
    <row r="4439" spans="1:1" x14ac:dyDescent="0.2">
      <c r="A4439" s="1"/>
    </row>
    <row r="4440" spans="1:1" x14ac:dyDescent="0.2">
      <c r="A4440" s="1"/>
    </row>
    <row r="4441" spans="1:1" x14ac:dyDescent="0.2">
      <c r="A4441" s="1"/>
    </row>
    <row r="4442" spans="1:1" x14ac:dyDescent="0.2">
      <c r="A4442" s="1"/>
    </row>
    <row r="4443" spans="1:1" x14ac:dyDescent="0.2">
      <c r="A4443" s="1"/>
    </row>
    <row r="4444" spans="1:1" x14ac:dyDescent="0.2">
      <c r="A4444" s="1"/>
    </row>
    <row r="4445" spans="1:1" x14ac:dyDescent="0.2">
      <c r="A4445" s="1"/>
    </row>
    <row r="4446" spans="1:1" x14ac:dyDescent="0.2">
      <c r="A4446" s="1"/>
    </row>
    <row r="4447" spans="1:1" x14ac:dyDescent="0.2">
      <c r="A4447" s="1"/>
    </row>
    <row r="4448" spans="1:1" x14ac:dyDescent="0.2">
      <c r="A4448" s="1"/>
    </row>
    <row r="4449" spans="1:1" x14ac:dyDescent="0.2">
      <c r="A4449" s="1"/>
    </row>
    <row r="4450" spans="1:1" x14ac:dyDescent="0.2">
      <c r="A4450" s="1"/>
    </row>
    <row r="4451" spans="1:1" x14ac:dyDescent="0.2">
      <c r="A4451" s="1"/>
    </row>
    <row r="4452" spans="1:1" x14ac:dyDescent="0.2">
      <c r="A4452" s="1"/>
    </row>
    <row r="4453" spans="1:1" x14ac:dyDescent="0.2">
      <c r="A4453" s="1"/>
    </row>
    <row r="4454" spans="1:1" x14ac:dyDescent="0.2">
      <c r="A4454" s="1"/>
    </row>
    <row r="4455" spans="1:1" x14ac:dyDescent="0.2">
      <c r="A4455" s="1"/>
    </row>
    <row r="4456" spans="1:1" x14ac:dyDescent="0.2">
      <c r="A4456" s="1"/>
    </row>
    <row r="4457" spans="1:1" x14ac:dyDescent="0.2">
      <c r="A4457" s="1"/>
    </row>
    <row r="4458" spans="1:1" x14ac:dyDescent="0.2">
      <c r="A4458" s="1"/>
    </row>
    <row r="4459" spans="1:1" x14ac:dyDescent="0.2">
      <c r="A4459" s="1"/>
    </row>
    <row r="4460" spans="1:1" x14ac:dyDescent="0.2">
      <c r="A4460" s="1"/>
    </row>
    <row r="4461" spans="1:1" x14ac:dyDescent="0.2">
      <c r="A4461" s="1"/>
    </row>
    <row r="4462" spans="1:1" x14ac:dyDescent="0.2">
      <c r="A4462" s="1"/>
    </row>
    <row r="4463" spans="1:1" x14ac:dyDescent="0.2">
      <c r="A4463" s="1"/>
    </row>
    <row r="4464" spans="1:1" x14ac:dyDescent="0.2">
      <c r="A4464" s="1"/>
    </row>
    <row r="4465" spans="1:1" x14ac:dyDescent="0.2">
      <c r="A4465" s="1"/>
    </row>
    <row r="4466" spans="1:1" x14ac:dyDescent="0.2">
      <c r="A4466" s="1"/>
    </row>
    <row r="4467" spans="1:1" x14ac:dyDescent="0.2">
      <c r="A4467" s="1"/>
    </row>
    <row r="4468" spans="1:1" x14ac:dyDescent="0.2">
      <c r="A4468" s="1"/>
    </row>
    <row r="4469" spans="1:1" x14ac:dyDescent="0.2">
      <c r="A4469" s="1"/>
    </row>
    <row r="4470" spans="1:1" x14ac:dyDescent="0.2">
      <c r="A4470" s="1"/>
    </row>
    <row r="4471" spans="1:1" x14ac:dyDescent="0.2">
      <c r="A4471" s="1"/>
    </row>
    <row r="4472" spans="1:1" x14ac:dyDescent="0.2">
      <c r="A4472" s="1"/>
    </row>
    <row r="4473" spans="1:1" x14ac:dyDescent="0.2">
      <c r="A4473" s="1"/>
    </row>
    <row r="4474" spans="1:1" x14ac:dyDescent="0.2">
      <c r="A4474" s="1"/>
    </row>
    <row r="4475" spans="1:1" x14ac:dyDescent="0.2">
      <c r="A4475" s="1"/>
    </row>
    <row r="4476" spans="1:1" x14ac:dyDescent="0.2">
      <c r="A4476" s="1"/>
    </row>
    <row r="4477" spans="1:1" x14ac:dyDescent="0.2">
      <c r="A4477" s="1"/>
    </row>
    <row r="4478" spans="1:1" x14ac:dyDescent="0.2">
      <c r="A4478" s="1"/>
    </row>
    <row r="4479" spans="1:1" x14ac:dyDescent="0.2">
      <c r="A4479" s="1"/>
    </row>
    <row r="4480" spans="1:1" x14ac:dyDescent="0.2">
      <c r="A4480" s="1"/>
    </row>
    <row r="4481" spans="1:1" x14ac:dyDescent="0.2">
      <c r="A4481" s="1"/>
    </row>
    <row r="4482" spans="1:1" x14ac:dyDescent="0.2">
      <c r="A4482" s="1"/>
    </row>
    <row r="4483" spans="1:1" x14ac:dyDescent="0.2">
      <c r="A4483" s="1"/>
    </row>
    <row r="4484" spans="1:1" x14ac:dyDescent="0.2">
      <c r="A4484" s="1"/>
    </row>
    <row r="4485" spans="1:1" x14ac:dyDescent="0.2">
      <c r="A4485" s="1"/>
    </row>
    <row r="4486" spans="1:1" x14ac:dyDescent="0.2">
      <c r="A4486" s="1"/>
    </row>
    <row r="4487" spans="1:1" x14ac:dyDescent="0.2">
      <c r="A4487" s="1"/>
    </row>
    <row r="4488" spans="1:1" x14ac:dyDescent="0.2">
      <c r="A4488" s="1"/>
    </row>
    <row r="4489" spans="1:1" x14ac:dyDescent="0.2">
      <c r="A4489" s="1"/>
    </row>
    <row r="4490" spans="1:1" x14ac:dyDescent="0.2">
      <c r="A4490" s="1"/>
    </row>
    <row r="4491" spans="1:1" x14ac:dyDescent="0.2">
      <c r="A4491" s="1"/>
    </row>
    <row r="4492" spans="1:1" x14ac:dyDescent="0.2">
      <c r="A4492" s="1"/>
    </row>
    <row r="4493" spans="1:1" x14ac:dyDescent="0.2">
      <c r="A4493" s="1"/>
    </row>
    <row r="4494" spans="1:1" x14ac:dyDescent="0.2">
      <c r="A4494" s="1"/>
    </row>
    <row r="4495" spans="1:1" x14ac:dyDescent="0.2">
      <c r="A4495" s="1"/>
    </row>
    <row r="4496" spans="1:1" x14ac:dyDescent="0.2">
      <c r="A4496" s="1"/>
    </row>
    <row r="4497" spans="1:1" x14ac:dyDescent="0.2">
      <c r="A4497" s="1"/>
    </row>
    <row r="4498" spans="1:1" x14ac:dyDescent="0.2">
      <c r="A4498" s="1"/>
    </row>
    <row r="4499" spans="1:1" x14ac:dyDescent="0.2">
      <c r="A4499" s="1"/>
    </row>
    <row r="4500" spans="1:1" x14ac:dyDescent="0.2">
      <c r="A4500" s="1"/>
    </row>
    <row r="4501" spans="1:1" x14ac:dyDescent="0.2">
      <c r="A4501" s="1"/>
    </row>
    <row r="4502" spans="1:1" x14ac:dyDescent="0.2">
      <c r="A4502" s="1"/>
    </row>
    <row r="4503" spans="1:1" x14ac:dyDescent="0.2">
      <c r="A4503" s="1"/>
    </row>
    <row r="4504" spans="1:1" x14ac:dyDescent="0.2">
      <c r="A4504" s="1"/>
    </row>
    <row r="4505" spans="1:1" x14ac:dyDescent="0.2">
      <c r="A4505" s="1"/>
    </row>
    <row r="4506" spans="1:1" x14ac:dyDescent="0.2">
      <c r="A4506" s="1"/>
    </row>
    <row r="4507" spans="1:1" x14ac:dyDescent="0.2">
      <c r="A4507" s="1"/>
    </row>
    <row r="4508" spans="1:1" x14ac:dyDescent="0.2">
      <c r="A4508" s="1"/>
    </row>
    <row r="4509" spans="1:1" x14ac:dyDescent="0.2">
      <c r="A4509" s="1"/>
    </row>
    <row r="4510" spans="1:1" x14ac:dyDescent="0.2">
      <c r="A4510" s="1"/>
    </row>
    <row r="4511" spans="1:1" x14ac:dyDescent="0.2">
      <c r="A4511" s="1"/>
    </row>
    <row r="4512" spans="1:1" x14ac:dyDescent="0.2">
      <c r="A4512" s="1"/>
    </row>
    <row r="4513" spans="1:1" x14ac:dyDescent="0.2">
      <c r="A4513" s="1"/>
    </row>
    <row r="4514" spans="1:1" x14ac:dyDescent="0.2">
      <c r="A4514" s="1"/>
    </row>
    <row r="4515" spans="1:1" x14ac:dyDescent="0.2">
      <c r="A4515" s="1"/>
    </row>
    <row r="4516" spans="1:1" x14ac:dyDescent="0.2">
      <c r="A4516" s="1"/>
    </row>
    <row r="4517" spans="1:1" x14ac:dyDescent="0.2">
      <c r="A4517" s="1"/>
    </row>
    <row r="4518" spans="1:1" x14ac:dyDescent="0.2">
      <c r="A4518" s="1"/>
    </row>
    <row r="4519" spans="1:1" x14ac:dyDescent="0.2">
      <c r="A4519" s="1"/>
    </row>
    <row r="4520" spans="1:1" x14ac:dyDescent="0.2">
      <c r="A4520" s="1"/>
    </row>
    <row r="4521" spans="1:1" x14ac:dyDescent="0.2">
      <c r="A4521" s="1"/>
    </row>
    <row r="4522" spans="1:1" x14ac:dyDescent="0.2">
      <c r="A4522" s="1"/>
    </row>
    <row r="4523" spans="1:1" x14ac:dyDescent="0.2">
      <c r="A4523" s="1"/>
    </row>
    <row r="4524" spans="1:1" x14ac:dyDescent="0.2">
      <c r="A4524" s="1"/>
    </row>
    <row r="4525" spans="1:1" x14ac:dyDescent="0.2">
      <c r="A4525" s="1"/>
    </row>
    <row r="4526" spans="1:1" x14ac:dyDescent="0.2">
      <c r="A4526" s="1"/>
    </row>
    <row r="4527" spans="1:1" x14ac:dyDescent="0.2">
      <c r="A4527" s="1"/>
    </row>
    <row r="4528" spans="1:1" x14ac:dyDescent="0.2">
      <c r="A4528" s="1"/>
    </row>
    <row r="4529" spans="1:1" x14ac:dyDescent="0.2">
      <c r="A4529" s="1"/>
    </row>
    <row r="4530" spans="1:1" x14ac:dyDescent="0.2">
      <c r="A4530" s="1"/>
    </row>
    <row r="4531" spans="1:1" x14ac:dyDescent="0.2">
      <c r="A4531" s="1"/>
    </row>
    <row r="4532" spans="1:1" x14ac:dyDescent="0.2">
      <c r="A4532" s="1"/>
    </row>
    <row r="4533" spans="1:1" x14ac:dyDescent="0.2">
      <c r="A4533" s="1"/>
    </row>
    <row r="4534" spans="1:1" x14ac:dyDescent="0.2">
      <c r="A4534" s="1"/>
    </row>
    <row r="4535" spans="1:1" x14ac:dyDescent="0.2">
      <c r="A4535" s="1"/>
    </row>
    <row r="4536" spans="1:1" x14ac:dyDescent="0.2">
      <c r="A4536" s="1"/>
    </row>
    <row r="4537" spans="1:1" x14ac:dyDescent="0.2">
      <c r="A4537" s="1"/>
    </row>
    <row r="4538" spans="1:1" x14ac:dyDescent="0.2">
      <c r="A4538" s="1"/>
    </row>
    <row r="4539" spans="1:1" x14ac:dyDescent="0.2">
      <c r="A4539" s="1"/>
    </row>
    <row r="4540" spans="1:1" x14ac:dyDescent="0.2">
      <c r="A4540" s="1"/>
    </row>
    <row r="4541" spans="1:1" x14ac:dyDescent="0.2">
      <c r="A4541" s="1"/>
    </row>
    <row r="4542" spans="1:1" x14ac:dyDescent="0.2">
      <c r="A4542" s="1"/>
    </row>
    <row r="4543" spans="1:1" x14ac:dyDescent="0.2">
      <c r="A4543" s="1"/>
    </row>
    <row r="4544" spans="1:1" x14ac:dyDescent="0.2">
      <c r="A4544" s="1"/>
    </row>
    <row r="4545" spans="1:1" x14ac:dyDescent="0.2">
      <c r="A4545" s="1"/>
    </row>
    <row r="4546" spans="1:1" x14ac:dyDescent="0.2">
      <c r="A4546" s="1"/>
    </row>
    <row r="4547" spans="1:1" x14ac:dyDescent="0.2">
      <c r="A4547" s="1"/>
    </row>
    <row r="4548" spans="1:1" x14ac:dyDescent="0.2">
      <c r="A4548" s="1"/>
    </row>
    <row r="4549" spans="1:1" x14ac:dyDescent="0.2">
      <c r="A4549" s="1"/>
    </row>
    <row r="4550" spans="1:1" x14ac:dyDescent="0.2">
      <c r="A4550" s="1"/>
    </row>
    <row r="4551" spans="1:1" x14ac:dyDescent="0.2">
      <c r="A4551" s="1"/>
    </row>
    <row r="4552" spans="1:1" x14ac:dyDescent="0.2">
      <c r="A4552" s="1"/>
    </row>
    <row r="4553" spans="1:1" x14ac:dyDescent="0.2">
      <c r="A4553" s="1"/>
    </row>
    <row r="4554" spans="1:1" x14ac:dyDescent="0.2">
      <c r="A4554" s="1"/>
    </row>
    <row r="4555" spans="1:1" x14ac:dyDescent="0.2">
      <c r="A4555" s="1"/>
    </row>
    <row r="4556" spans="1:1" x14ac:dyDescent="0.2">
      <c r="A4556" s="1"/>
    </row>
    <row r="4557" spans="1:1" x14ac:dyDescent="0.2">
      <c r="A4557" s="1"/>
    </row>
    <row r="4558" spans="1:1" x14ac:dyDescent="0.2">
      <c r="A4558" s="1"/>
    </row>
    <row r="4559" spans="1:1" x14ac:dyDescent="0.2">
      <c r="A4559" s="1"/>
    </row>
    <row r="4560" spans="1:1" x14ac:dyDescent="0.2">
      <c r="A4560" s="1"/>
    </row>
    <row r="4561" spans="1:1" x14ac:dyDescent="0.2">
      <c r="A4561" s="1"/>
    </row>
    <row r="4562" spans="1:1" x14ac:dyDescent="0.2">
      <c r="A4562" s="1"/>
    </row>
    <row r="4563" spans="1:1" x14ac:dyDescent="0.2">
      <c r="A4563" s="1"/>
    </row>
    <row r="4564" spans="1:1" x14ac:dyDescent="0.2">
      <c r="A4564" s="1"/>
    </row>
    <row r="4565" spans="1:1" x14ac:dyDescent="0.2">
      <c r="A4565" s="1"/>
    </row>
    <row r="4566" spans="1:1" x14ac:dyDescent="0.2">
      <c r="A4566" s="1"/>
    </row>
    <row r="4567" spans="1:1" x14ac:dyDescent="0.2">
      <c r="A4567" s="1"/>
    </row>
    <row r="4568" spans="1:1" x14ac:dyDescent="0.2">
      <c r="A4568" s="1"/>
    </row>
    <row r="4569" spans="1:1" x14ac:dyDescent="0.2">
      <c r="A4569" s="1"/>
    </row>
    <row r="4570" spans="1:1" x14ac:dyDescent="0.2">
      <c r="A4570" s="1"/>
    </row>
    <row r="4571" spans="1:1" x14ac:dyDescent="0.2">
      <c r="A4571" s="1"/>
    </row>
    <row r="4572" spans="1:1" x14ac:dyDescent="0.2">
      <c r="A4572" s="1"/>
    </row>
    <row r="4573" spans="1:1" x14ac:dyDescent="0.2">
      <c r="A4573" s="1"/>
    </row>
    <row r="4574" spans="1:1" x14ac:dyDescent="0.2">
      <c r="A4574" s="1"/>
    </row>
    <row r="4575" spans="1:1" x14ac:dyDescent="0.2">
      <c r="A4575" s="1"/>
    </row>
    <row r="4576" spans="1:1" x14ac:dyDescent="0.2">
      <c r="A4576" s="1"/>
    </row>
    <row r="4577" spans="1:1" x14ac:dyDescent="0.2">
      <c r="A4577" s="1"/>
    </row>
    <row r="4578" spans="1:1" x14ac:dyDescent="0.2">
      <c r="A4578" s="1"/>
    </row>
    <row r="4579" spans="1:1" x14ac:dyDescent="0.2">
      <c r="A4579" s="1"/>
    </row>
    <row r="4580" spans="1:1" x14ac:dyDescent="0.2">
      <c r="A4580" s="1"/>
    </row>
    <row r="4581" spans="1:1" x14ac:dyDescent="0.2">
      <c r="A4581" s="1"/>
    </row>
    <row r="4582" spans="1:1" x14ac:dyDescent="0.2">
      <c r="A4582" s="1"/>
    </row>
    <row r="4583" spans="1:1" x14ac:dyDescent="0.2">
      <c r="A4583" s="1"/>
    </row>
    <row r="4584" spans="1:1" x14ac:dyDescent="0.2">
      <c r="A4584" s="1"/>
    </row>
    <row r="4585" spans="1:1" x14ac:dyDescent="0.2">
      <c r="A4585" s="1"/>
    </row>
    <row r="4586" spans="1:1" x14ac:dyDescent="0.2">
      <c r="A4586" s="1"/>
    </row>
    <row r="4587" spans="1:1" x14ac:dyDescent="0.2">
      <c r="A4587" s="1"/>
    </row>
    <row r="4588" spans="1:1" x14ac:dyDescent="0.2">
      <c r="A4588" s="1"/>
    </row>
    <row r="4589" spans="1:1" x14ac:dyDescent="0.2">
      <c r="A4589" s="1"/>
    </row>
    <row r="4590" spans="1:1" x14ac:dyDescent="0.2">
      <c r="A4590" s="1"/>
    </row>
    <row r="4591" spans="1:1" x14ac:dyDescent="0.2">
      <c r="A4591" s="1"/>
    </row>
    <row r="4592" spans="1:1" x14ac:dyDescent="0.2">
      <c r="A4592" s="1"/>
    </row>
    <row r="4593" spans="1:1" x14ac:dyDescent="0.2">
      <c r="A4593" s="1"/>
    </row>
    <row r="4594" spans="1:1" x14ac:dyDescent="0.2">
      <c r="A4594" s="1"/>
    </row>
    <row r="4595" spans="1:1" x14ac:dyDescent="0.2">
      <c r="A4595" s="1"/>
    </row>
    <row r="4596" spans="1:1" x14ac:dyDescent="0.2">
      <c r="A4596" s="1"/>
    </row>
    <row r="4597" spans="1:1" x14ac:dyDescent="0.2">
      <c r="A4597" s="1"/>
    </row>
    <row r="4598" spans="1:1" x14ac:dyDescent="0.2">
      <c r="A4598" s="1"/>
    </row>
    <row r="4599" spans="1:1" x14ac:dyDescent="0.2">
      <c r="A4599" s="1"/>
    </row>
    <row r="4600" spans="1:1" x14ac:dyDescent="0.2">
      <c r="A4600" s="1"/>
    </row>
    <row r="4601" spans="1:1" x14ac:dyDescent="0.2">
      <c r="A4601" s="1"/>
    </row>
    <row r="4602" spans="1:1" x14ac:dyDescent="0.2">
      <c r="A4602" s="1"/>
    </row>
    <row r="4603" spans="1:1" x14ac:dyDescent="0.2">
      <c r="A4603" s="1"/>
    </row>
    <row r="4604" spans="1:1" x14ac:dyDescent="0.2">
      <c r="A4604" s="1"/>
    </row>
    <row r="4605" spans="1:1" x14ac:dyDescent="0.2">
      <c r="A4605" s="1"/>
    </row>
    <row r="4606" spans="1:1" x14ac:dyDescent="0.2">
      <c r="A4606" s="1"/>
    </row>
    <row r="4607" spans="1:1" x14ac:dyDescent="0.2">
      <c r="A4607" s="1"/>
    </row>
    <row r="4608" spans="1:1" x14ac:dyDescent="0.2">
      <c r="A4608" s="1"/>
    </row>
    <row r="4609" spans="1:1" x14ac:dyDescent="0.2">
      <c r="A4609" s="1"/>
    </row>
    <row r="4610" spans="1:1" x14ac:dyDescent="0.2">
      <c r="A4610" s="1"/>
    </row>
    <row r="4611" spans="1:1" x14ac:dyDescent="0.2">
      <c r="A4611" s="1"/>
    </row>
    <row r="4612" spans="1:1" x14ac:dyDescent="0.2">
      <c r="A4612" s="1"/>
    </row>
    <row r="4613" spans="1:1" x14ac:dyDescent="0.2">
      <c r="A4613" s="1"/>
    </row>
    <row r="4614" spans="1:1" x14ac:dyDescent="0.2">
      <c r="A4614" s="1"/>
    </row>
    <row r="4615" spans="1:1" x14ac:dyDescent="0.2">
      <c r="A4615" s="1"/>
    </row>
    <row r="4616" spans="1:1" x14ac:dyDescent="0.2">
      <c r="A4616" s="1"/>
    </row>
    <row r="4617" spans="1:1" x14ac:dyDescent="0.2">
      <c r="A4617" s="1"/>
    </row>
    <row r="4618" spans="1:1" x14ac:dyDescent="0.2">
      <c r="A4618" s="1"/>
    </row>
    <row r="4619" spans="1:1" x14ac:dyDescent="0.2">
      <c r="A4619" s="1"/>
    </row>
    <row r="4620" spans="1:1" x14ac:dyDescent="0.2">
      <c r="A4620" s="1"/>
    </row>
    <row r="4621" spans="1:1" x14ac:dyDescent="0.2">
      <c r="A4621" s="1"/>
    </row>
    <row r="4622" spans="1:1" x14ac:dyDescent="0.2">
      <c r="A4622" s="1"/>
    </row>
    <row r="4623" spans="1:1" x14ac:dyDescent="0.2">
      <c r="A4623" s="1"/>
    </row>
    <row r="4624" spans="1:1" x14ac:dyDescent="0.2">
      <c r="A4624" s="1"/>
    </row>
    <row r="4625" spans="1:1" x14ac:dyDescent="0.2">
      <c r="A4625" s="1"/>
    </row>
    <row r="4626" spans="1:1" x14ac:dyDescent="0.2">
      <c r="A4626" s="1"/>
    </row>
    <row r="4627" spans="1:1" x14ac:dyDescent="0.2">
      <c r="A4627" s="1"/>
    </row>
    <row r="4628" spans="1:1" x14ac:dyDescent="0.2">
      <c r="A4628" s="1"/>
    </row>
    <row r="4629" spans="1:1" x14ac:dyDescent="0.2">
      <c r="A4629" s="1"/>
    </row>
    <row r="4630" spans="1:1" x14ac:dyDescent="0.2">
      <c r="A4630" s="1"/>
    </row>
    <row r="4631" spans="1:1" x14ac:dyDescent="0.2">
      <c r="A4631" s="1"/>
    </row>
    <row r="4632" spans="1:1" x14ac:dyDescent="0.2">
      <c r="A4632" s="1"/>
    </row>
    <row r="4633" spans="1:1" x14ac:dyDescent="0.2">
      <c r="A4633" s="1"/>
    </row>
    <row r="4634" spans="1:1" x14ac:dyDescent="0.2">
      <c r="A4634" s="1"/>
    </row>
    <row r="4635" spans="1:1" x14ac:dyDescent="0.2">
      <c r="A4635" s="1"/>
    </row>
    <row r="4636" spans="1:1" x14ac:dyDescent="0.2">
      <c r="A4636" s="1"/>
    </row>
    <row r="4637" spans="1:1" x14ac:dyDescent="0.2">
      <c r="A4637" s="1"/>
    </row>
    <row r="4638" spans="1:1" x14ac:dyDescent="0.2">
      <c r="A4638" s="1"/>
    </row>
    <row r="4639" spans="1:1" x14ac:dyDescent="0.2">
      <c r="A4639" s="1"/>
    </row>
    <row r="4640" spans="1:1" x14ac:dyDescent="0.2">
      <c r="A4640" s="1"/>
    </row>
    <row r="4641" spans="1:1" x14ac:dyDescent="0.2">
      <c r="A4641" s="1"/>
    </row>
    <row r="4642" spans="1:1" x14ac:dyDescent="0.2">
      <c r="A4642" s="1"/>
    </row>
    <row r="4643" spans="1:1" x14ac:dyDescent="0.2">
      <c r="A4643" s="1"/>
    </row>
    <row r="4644" spans="1:1" x14ac:dyDescent="0.2">
      <c r="A4644" s="1"/>
    </row>
    <row r="4645" spans="1:1" x14ac:dyDescent="0.2">
      <c r="A4645" s="1"/>
    </row>
    <row r="4646" spans="1:1" x14ac:dyDescent="0.2">
      <c r="A4646" s="1"/>
    </row>
    <row r="4647" spans="1:1" x14ac:dyDescent="0.2">
      <c r="A4647" s="1"/>
    </row>
    <row r="4648" spans="1:1" x14ac:dyDescent="0.2">
      <c r="A4648" s="1"/>
    </row>
    <row r="4649" spans="1:1" x14ac:dyDescent="0.2">
      <c r="A4649" s="1"/>
    </row>
    <row r="4650" spans="1:1" x14ac:dyDescent="0.2">
      <c r="A4650" s="1"/>
    </row>
    <row r="4651" spans="1:1" x14ac:dyDescent="0.2">
      <c r="A4651" s="1"/>
    </row>
    <row r="4652" spans="1:1" x14ac:dyDescent="0.2">
      <c r="A4652" s="1"/>
    </row>
    <row r="4653" spans="1:1" x14ac:dyDescent="0.2">
      <c r="A4653" s="1"/>
    </row>
    <row r="4654" spans="1:1" x14ac:dyDescent="0.2">
      <c r="A4654" s="1"/>
    </row>
    <row r="4655" spans="1:1" x14ac:dyDescent="0.2">
      <c r="A4655" s="1"/>
    </row>
    <row r="4656" spans="1:1" x14ac:dyDescent="0.2">
      <c r="A4656" s="1"/>
    </row>
    <row r="4657" spans="1:1" x14ac:dyDescent="0.2">
      <c r="A4657" s="1"/>
    </row>
    <row r="4658" spans="1:1" x14ac:dyDescent="0.2">
      <c r="A4658" s="1"/>
    </row>
    <row r="4659" spans="1:1" x14ac:dyDescent="0.2">
      <c r="A4659" s="1"/>
    </row>
    <row r="4660" spans="1:1" x14ac:dyDescent="0.2">
      <c r="A4660" s="1"/>
    </row>
    <row r="4661" spans="1:1" x14ac:dyDescent="0.2">
      <c r="A4661" s="1"/>
    </row>
    <row r="4662" spans="1:1" x14ac:dyDescent="0.2">
      <c r="A4662" s="1"/>
    </row>
    <row r="4663" spans="1:1" x14ac:dyDescent="0.2">
      <c r="A4663" s="1"/>
    </row>
    <row r="4664" spans="1:1" x14ac:dyDescent="0.2">
      <c r="A4664" s="1"/>
    </row>
    <row r="4665" spans="1:1" x14ac:dyDescent="0.2">
      <c r="A4665" s="1"/>
    </row>
    <row r="4666" spans="1:1" x14ac:dyDescent="0.2">
      <c r="A4666" s="1"/>
    </row>
    <row r="4667" spans="1:1" x14ac:dyDescent="0.2">
      <c r="A4667" s="1"/>
    </row>
    <row r="4668" spans="1:1" x14ac:dyDescent="0.2">
      <c r="A4668" s="1"/>
    </row>
    <row r="4669" spans="1:1" x14ac:dyDescent="0.2">
      <c r="A4669" s="1"/>
    </row>
    <row r="4670" spans="1:1" x14ac:dyDescent="0.2">
      <c r="A4670" s="1"/>
    </row>
    <row r="4671" spans="1:1" x14ac:dyDescent="0.2">
      <c r="A4671" s="1"/>
    </row>
    <row r="4672" spans="1:1" x14ac:dyDescent="0.2">
      <c r="A4672" s="1"/>
    </row>
    <row r="4673" spans="1:1" x14ac:dyDescent="0.2">
      <c r="A4673" s="1"/>
    </row>
    <row r="4674" spans="1:1" x14ac:dyDescent="0.2">
      <c r="A4674" s="1"/>
    </row>
    <row r="4675" spans="1:1" x14ac:dyDescent="0.2">
      <c r="A4675" s="1"/>
    </row>
    <row r="4676" spans="1:1" x14ac:dyDescent="0.2">
      <c r="A4676" s="1"/>
    </row>
    <row r="4677" spans="1:1" x14ac:dyDescent="0.2">
      <c r="A4677" s="1"/>
    </row>
    <row r="4678" spans="1:1" x14ac:dyDescent="0.2">
      <c r="A4678" s="1"/>
    </row>
    <row r="4679" spans="1:1" x14ac:dyDescent="0.2">
      <c r="A4679" s="1"/>
    </row>
    <row r="4680" spans="1:1" x14ac:dyDescent="0.2">
      <c r="A4680" s="1"/>
    </row>
    <row r="4681" spans="1:1" x14ac:dyDescent="0.2">
      <c r="A4681" s="1"/>
    </row>
    <row r="4682" spans="1:1" x14ac:dyDescent="0.2">
      <c r="A4682" s="1"/>
    </row>
    <row r="4683" spans="1:1" x14ac:dyDescent="0.2">
      <c r="A4683" s="1"/>
    </row>
    <row r="4684" spans="1:1" x14ac:dyDescent="0.2">
      <c r="A4684" s="1"/>
    </row>
    <row r="4685" spans="1:1" x14ac:dyDescent="0.2">
      <c r="A4685" s="1"/>
    </row>
    <row r="4686" spans="1:1" x14ac:dyDescent="0.2">
      <c r="A4686" s="1"/>
    </row>
    <row r="4687" spans="1:1" x14ac:dyDescent="0.2">
      <c r="A4687" s="1"/>
    </row>
    <row r="4688" spans="1:1" x14ac:dyDescent="0.2">
      <c r="A4688" s="1"/>
    </row>
    <row r="4689" spans="1:1" x14ac:dyDescent="0.2">
      <c r="A4689" s="1"/>
    </row>
    <row r="4690" spans="1:1" x14ac:dyDescent="0.2">
      <c r="A4690" s="1"/>
    </row>
    <row r="4691" spans="1:1" x14ac:dyDescent="0.2">
      <c r="A4691" s="1"/>
    </row>
    <row r="4692" spans="1:1" x14ac:dyDescent="0.2">
      <c r="A4692" s="1"/>
    </row>
    <row r="4693" spans="1:1" x14ac:dyDescent="0.2">
      <c r="A4693" s="1"/>
    </row>
    <row r="4694" spans="1:1" x14ac:dyDescent="0.2">
      <c r="A4694" s="1"/>
    </row>
    <row r="4695" spans="1:1" x14ac:dyDescent="0.2">
      <c r="A4695" s="1"/>
    </row>
    <row r="4696" spans="1:1" x14ac:dyDescent="0.2">
      <c r="A4696" s="1"/>
    </row>
    <row r="4697" spans="1:1" x14ac:dyDescent="0.2">
      <c r="A4697" s="1"/>
    </row>
    <row r="4698" spans="1:1" x14ac:dyDescent="0.2">
      <c r="A4698" s="1"/>
    </row>
    <row r="4699" spans="1:1" x14ac:dyDescent="0.2">
      <c r="A4699" s="1"/>
    </row>
    <row r="4700" spans="1:1" x14ac:dyDescent="0.2">
      <c r="A4700" s="1"/>
    </row>
    <row r="4701" spans="1:1" x14ac:dyDescent="0.2">
      <c r="A4701" s="1"/>
    </row>
    <row r="4702" spans="1:1" x14ac:dyDescent="0.2">
      <c r="A4702" s="1"/>
    </row>
    <row r="4703" spans="1:1" x14ac:dyDescent="0.2">
      <c r="A4703" s="1"/>
    </row>
    <row r="4704" spans="1:1" x14ac:dyDescent="0.2">
      <c r="A4704" s="1"/>
    </row>
    <row r="4705" spans="1:1" x14ac:dyDescent="0.2">
      <c r="A4705" s="1"/>
    </row>
    <row r="4706" spans="1:1" x14ac:dyDescent="0.2">
      <c r="A4706" s="1"/>
    </row>
    <row r="4707" spans="1:1" x14ac:dyDescent="0.2">
      <c r="A4707" s="1"/>
    </row>
    <row r="4708" spans="1:1" x14ac:dyDescent="0.2">
      <c r="A4708" s="1"/>
    </row>
    <row r="4709" spans="1:1" x14ac:dyDescent="0.2">
      <c r="A4709" s="1"/>
    </row>
    <row r="4710" spans="1:1" x14ac:dyDescent="0.2">
      <c r="A4710" s="1"/>
    </row>
    <row r="4711" spans="1:1" x14ac:dyDescent="0.2">
      <c r="A4711" s="1"/>
    </row>
    <row r="4712" spans="1:1" x14ac:dyDescent="0.2">
      <c r="A4712" s="1"/>
    </row>
    <row r="4713" spans="1:1" x14ac:dyDescent="0.2">
      <c r="A4713" s="1"/>
    </row>
    <row r="4714" spans="1:1" x14ac:dyDescent="0.2">
      <c r="A4714" s="1"/>
    </row>
    <row r="4715" spans="1:1" x14ac:dyDescent="0.2">
      <c r="A4715" s="1"/>
    </row>
    <row r="4716" spans="1:1" x14ac:dyDescent="0.2">
      <c r="A4716" s="1"/>
    </row>
    <row r="4717" spans="1:1" x14ac:dyDescent="0.2">
      <c r="A4717" s="1"/>
    </row>
    <row r="4718" spans="1:1" x14ac:dyDescent="0.2">
      <c r="A4718" s="1"/>
    </row>
    <row r="4719" spans="1:1" x14ac:dyDescent="0.2">
      <c r="A4719" s="1"/>
    </row>
    <row r="4720" spans="1:1" x14ac:dyDescent="0.2">
      <c r="A4720" s="1"/>
    </row>
    <row r="4721" spans="1:1" x14ac:dyDescent="0.2">
      <c r="A4721" s="1"/>
    </row>
    <row r="4722" spans="1:1" x14ac:dyDescent="0.2">
      <c r="A4722" s="1"/>
    </row>
    <row r="4723" spans="1:1" x14ac:dyDescent="0.2">
      <c r="A4723" s="1"/>
    </row>
    <row r="4724" spans="1:1" x14ac:dyDescent="0.2">
      <c r="A4724" s="1"/>
    </row>
    <row r="4725" spans="1:1" x14ac:dyDescent="0.2">
      <c r="A4725" s="1"/>
    </row>
    <row r="4726" spans="1:1" x14ac:dyDescent="0.2">
      <c r="A4726" s="1"/>
    </row>
    <row r="4727" spans="1:1" x14ac:dyDescent="0.2">
      <c r="A4727" s="1"/>
    </row>
    <row r="4728" spans="1:1" x14ac:dyDescent="0.2">
      <c r="A4728" s="1"/>
    </row>
    <row r="4729" spans="1:1" x14ac:dyDescent="0.2">
      <c r="A4729" s="1"/>
    </row>
    <row r="4730" spans="1:1" x14ac:dyDescent="0.2">
      <c r="A4730" s="1"/>
    </row>
    <row r="4731" spans="1:1" x14ac:dyDescent="0.2">
      <c r="A4731" s="1"/>
    </row>
    <row r="4732" spans="1:1" x14ac:dyDescent="0.2">
      <c r="A4732" s="1"/>
    </row>
    <row r="4733" spans="1:1" x14ac:dyDescent="0.2">
      <c r="A4733" s="1"/>
    </row>
    <row r="4734" spans="1:1" x14ac:dyDescent="0.2">
      <c r="A4734" s="1"/>
    </row>
    <row r="4735" spans="1:1" x14ac:dyDescent="0.2">
      <c r="A4735" s="1"/>
    </row>
    <row r="4736" spans="1:1" x14ac:dyDescent="0.2">
      <c r="A4736" s="1"/>
    </row>
    <row r="4737" spans="1:1" x14ac:dyDescent="0.2">
      <c r="A4737" s="1"/>
    </row>
    <row r="4738" spans="1:1" x14ac:dyDescent="0.2">
      <c r="A4738" s="1"/>
    </row>
    <row r="4739" spans="1:1" x14ac:dyDescent="0.2">
      <c r="A4739" s="1"/>
    </row>
    <row r="4740" spans="1:1" x14ac:dyDescent="0.2">
      <c r="A4740" s="1"/>
    </row>
    <row r="4741" spans="1:1" x14ac:dyDescent="0.2">
      <c r="A4741" s="1"/>
    </row>
    <row r="4742" spans="1:1" x14ac:dyDescent="0.2">
      <c r="A4742" s="1"/>
    </row>
    <row r="4743" spans="1:1" x14ac:dyDescent="0.2">
      <c r="A4743" s="1"/>
    </row>
    <row r="4744" spans="1:1" x14ac:dyDescent="0.2">
      <c r="A4744" s="1"/>
    </row>
    <row r="4745" spans="1:1" x14ac:dyDescent="0.2">
      <c r="A4745" s="1"/>
    </row>
    <row r="4746" spans="1:1" x14ac:dyDescent="0.2">
      <c r="A4746" s="1"/>
    </row>
    <row r="4747" spans="1:1" x14ac:dyDescent="0.2">
      <c r="A4747" s="1"/>
    </row>
    <row r="4748" spans="1:1" x14ac:dyDescent="0.2">
      <c r="A4748" s="1"/>
    </row>
    <row r="4749" spans="1:1" x14ac:dyDescent="0.2">
      <c r="A4749" s="1"/>
    </row>
    <row r="4750" spans="1:1" x14ac:dyDescent="0.2">
      <c r="A4750" s="1"/>
    </row>
    <row r="4751" spans="1:1" x14ac:dyDescent="0.2">
      <c r="A4751" s="1"/>
    </row>
    <row r="4752" spans="1:1" x14ac:dyDescent="0.2">
      <c r="A4752" s="1"/>
    </row>
    <row r="4753" spans="1:1" x14ac:dyDescent="0.2">
      <c r="A4753" s="1"/>
    </row>
    <row r="4754" spans="1:1" x14ac:dyDescent="0.2">
      <c r="A4754" s="1"/>
    </row>
    <row r="4755" spans="1:1" x14ac:dyDescent="0.2">
      <c r="A4755" s="1"/>
    </row>
    <row r="4756" spans="1:1" x14ac:dyDescent="0.2">
      <c r="A4756" s="1"/>
    </row>
    <row r="4757" spans="1:1" x14ac:dyDescent="0.2">
      <c r="A4757" s="1"/>
    </row>
    <row r="4758" spans="1:1" x14ac:dyDescent="0.2">
      <c r="A4758" s="1"/>
    </row>
    <row r="4759" spans="1:1" x14ac:dyDescent="0.2">
      <c r="A4759" s="1"/>
    </row>
    <row r="4760" spans="1:1" x14ac:dyDescent="0.2">
      <c r="A4760" s="1"/>
    </row>
    <row r="4761" spans="1:1" x14ac:dyDescent="0.2">
      <c r="A4761" s="1"/>
    </row>
    <row r="4762" spans="1:1" x14ac:dyDescent="0.2">
      <c r="A4762" s="1"/>
    </row>
    <row r="4763" spans="1:1" x14ac:dyDescent="0.2">
      <c r="A4763" s="1"/>
    </row>
    <row r="4764" spans="1:1" x14ac:dyDescent="0.2">
      <c r="A4764" s="1"/>
    </row>
    <row r="4765" spans="1:1" x14ac:dyDescent="0.2">
      <c r="A4765" s="1"/>
    </row>
    <row r="4766" spans="1:1" x14ac:dyDescent="0.2">
      <c r="A4766" s="1"/>
    </row>
    <row r="4767" spans="1:1" x14ac:dyDescent="0.2">
      <c r="A4767" s="1"/>
    </row>
    <row r="4768" spans="1:1" x14ac:dyDescent="0.2">
      <c r="A4768" s="1"/>
    </row>
    <row r="4769" spans="1:1" x14ac:dyDescent="0.2">
      <c r="A4769" s="1"/>
    </row>
    <row r="4770" spans="1:1" x14ac:dyDescent="0.2">
      <c r="A4770" s="1"/>
    </row>
    <row r="4771" spans="1:1" x14ac:dyDescent="0.2">
      <c r="A4771" s="1"/>
    </row>
    <row r="4772" spans="1:1" x14ac:dyDescent="0.2">
      <c r="A4772" s="1"/>
    </row>
    <row r="4773" spans="1:1" x14ac:dyDescent="0.2">
      <c r="A4773" s="1"/>
    </row>
    <row r="4774" spans="1:1" x14ac:dyDescent="0.2">
      <c r="A4774" s="1"/>
    </row>
    <row r="4775" spans="1:1" x14ac:dyDescent="0.2">
      <c r="A4775" s="1"/>
    </row>
    <row r="4776" spans="1:1" x14ac:dyDescent="0.2">
      <c r="A4776" s="1"/>
    </row>
    <row r="4777" spans="1:1" x14ac:dyDescent="0.2">
      <c r="A4777" s="1"/>
    </row>
    <row r="4778" spans="1:1" x14ac:dyDescent="0.2">
      <c r="A4778" s="1"/>
    </row>
    <row r="4779" spans="1:1" x14ac:dyDescent="0.2">
      <c r="A4779" s="1"/>
    </row>
    <row r="4780" spans="1:1" x14ac:dyDescent="0.2">
      <c r="A4780" s="1"/>
    </row>
    <row r="4781" spans="1:1" x14ac:dyDescent="0.2">
      <c r="A4781" s="1"/>
    </row>
    <row r="4782" spans="1:1" x14ac:dyDescent="0.2">
      <c r="A4782" s="1"/>
    </row>
    <row r="4783" spans="1:1" x14ac:dyDescent="0.2">
      <c r="A4783" s="1"/>
    </row>
    <row r="4784" spans="1:1" x14ac:dyDescent="0.2">
      <c r="A4784" s="1"/>
    </row>
    <row r="4785" spans="1:1" x14ac:dyDescent="0.2">
      <c r="A4785" s="1"/>
    </row>
    <row r="4786" spans="1:1" x14ac:dyDescent="0.2">
      <c r="A4786" s="1"/>
    </row>
    <row r="4787" spans="1:1" x14ac:dyDescent="0.2">
      <c r="A4787" s="1"/>
    </row>
    <row r="4788" spans="1:1" x14ac:dyDescent="0.2">
      <c r="A4788" s="1"/>
    </row>
    <row r="4789" spans="1:1" x14ac:dyDescent="0.2">
      <c r="A4789" s="1"/>
    </row>
    <row r="4790" spans="1:1" x14ac:dyDescent="0.2">
      <c r="A4790" s="1"/>
    </row>
    <row r="4791" spans="1:1" x14ac:dyDescent="0.2">
      <c r="A4791" s="1"/>
    </row>
    <row r="4792" spans="1:1" x14ac:dyDescent="0.2">
      <c r="A4792" s="1"/>
    </row>
    <row r="4793" spans="1:1" x14ac:dyDescent="0.2">
      <c r="A4793" s="1"/>
    </row>
    <row r="4794" spans="1:1" x14ac:dyDescent="0.2">
      <c r="A4794" s="1"/>
    </row>
    <row r="4795" spans="1:1" x14ac:dyDescent="0.2">
      <c r="A4795" s="1"/>
    </row>
    <row r="4796" spans="1:1" x14ac:dyDescent="0.2">
      <c r="A4796" s="1"/>
    </row>
    <row r="4797" spans="1:1" x14ac:dyDescent="0.2">
      <c r="A4797" s="1"/>
    </row>
    <row r="4798" spans="1:1" x14ac:dyDescent="0.2">
      <c r="A4798" s="1"/>
    </row>
    <row r="4799" spans="1:1" x14ac:dyDescent="0.2">
      <c r="A4799" s="1"/>
    </row>
    <row r="4800" spans="1:1" x14ac:dyDescent="0.2">
      <c r="A4800" s="1"/>
    </row>
    <row r="4801" spans="1:1" x14ac:dyDescent="0.2">
      <c r="A4801" s="1"/>
    </row>
    <row r="4802" spans="1:1" x14ac:dyDescent="0.2">
      <c r="A4802" s="1"/>
    </row>
    <row r="4803" spans="1:1" x14ac:dyDescent="0.2">
      <c r="A4803" s="1"/>
    </row>
    <row r="4804" spans="1:1" x14ac:dyDescent="0.2">
      <c r="A4804" s="1"/>
    </row>
    <row r="4805" spans="1:1" x14ac:dyDescent="0.2">
      <c r="A4805" s="1"/>
    </row>
    <row r="4806" spans="1:1" x14ac:dyDescent="0.2">
      <c r="A4806" s="1"/>
    </row>
    <row r="4807" spans="1:1" x14ac:dyDescent="0.2">
      <c r="A4807" s="1"/>
    </row>
    <row r="4808" spans="1:1" x14ac:dyDescent="0.2">
      <c r="A4808" s="1"/>
    </row>
    <row r="4809" spans="1:1" x14ac:dyDescent="0.2">
      <c r="A4809" s="1"/>
    </row>
    <row r="4810" spans="1:1" x14ac:dyDescent="0.2">
      <c r="A4810" s="1"/>
    </row>
    <row r="4811" spans="1:1" x14ac:dyDescent="0.2">
      <c r="A4811" s="1"/>
    </row>
    <row r="4812" spans="1:1" x14ac:dyDescent="0.2">
      <c r="A4812" s="1"/>
    </row>
    <row r="4813" spans="1:1" x14ac:dyDescent="0.2">
      <c r="A4813" s="1"/>
    </row>
    <row r="4814" spans="1:1" x14ac:dyDescent="0.2">
      <c r="A4814" s="1"/>
    </row>
    <row r="4815" spans="1:1" x14ac:dyDescent="0.2">
      <c r="A4815" s="1"/>
    </row>
    <row r="4816" spans="1:1" x14ac:dyDescent="0.2">
      <c r="A4816" s="1"/>
    </row>
    <row r="4817" spans="1:1" x14ac:dyDescent="0.2">
      <c r="A4817" s="1"/>
    </row>
    <row r="4818" spans="1:1" x14ac:dyDescent="0.2">
      <c r="A4818" s="1"/>
    </row>
    <row r="4819" spans="1:1" x14ac:dyDescent="0.2">
      <c r="A4819" s="1"/>
    </row>
    <row r="4820" spans="1:1" x14ac:dyDescent="0.2">
      <c r="A4820" s="1"/>
    </row>
    <row r="4821" spans="1:1" x14ac:dyDescent="0.2">
      <c r="A4821" s="1"/>
    </row>
    <row r="4822" spans="1:1" x14ac:dyDescent="0.2">
      <c r="A4822" s="1"/>
    </row>
    <row r="4823" spans="1:1" x14ac:dyDescent="0.2">
      <c r="A4823" s="1"/>
    </row>
    <row r="4824" spans="1:1" x14ac:dyDescent="0.2">
      <c r="A4824" s="1"/>
    </row>
    <row r="4825" spans="1:1" x14ac:dyDescent="0.2">
      <c r="A4825" s="1"/>
    </row>
    <row r="4826" spans="1:1" x14ac:dyDescent="0.2">
      <c r="A4826" s="1"/>
    </row>
    <row r="4827" spans="1:1" x14ac:dyDescent="0.2">
      <c r="A4827" s="1"/>
    </row>
    <row r="4828" spans="1:1" x14ac:dyDescent="0.2">
      <c r="A4828" s="1"/>
    </row>
    <row r="4829" spans="1:1" x14ac:dyDescent="0.2">
      <c r="A4829" s="1"/>
    </row>
    <row r="4830" spans="1:1" x14ac:dyDescent="0.2">
      <c r="A4830" s="1"/>
    </row>
    <row r="4831" spans="1:1" x14ac:dyDescent="0.2">
      <c r="A4831" s="1"/>
    </row>
    <row r="4832" spans="1:1" x14ac:dyDescent="0.2">
      <c r="A4832" s="1"/>
    </row>
    <row r="4833" spans="1:1" x14ac:dyDescent="0.2">
      <c r="A4833" s="1"/>
    </row>
    <row r="4834" spans="1:1" x14ac:dyDescent="0.2">
      <c r="A4834" s="1"/>
    </row>
    <row r="4835" spans="1:1" x14ac:dyDescent="0.2">
      <c r="A4835" s="1"/>
    </row>
    <row r="4836" spans="1:1" x14ac:dyDescent="0.2">
      <c r="A4836" s="1"/>
    </row>
    <row r="4837" spans="1:1" x14ac:dyDescent="0.2">
      <c r="A4837" s="1"/>
    </row>
    <row r="4838" spans="1:1" x14ac:dyDescent="0.2">
      <c r="A4838" s="1"/>
    </row>
    <row r="4839" spans="1:1" x14ac:dyDescent="0.2">
      <c r="A4839" s="1"/>
    </row>
    <row r="4840" spans="1:1" x14ac:dyDescent="0.2">
      <c r="A4840" s="1"/>
    </row>
    <row r="4841" spans="1:1" x14ac:dyDescent="0.2">
      <c r="A4841" s="1"/>
    </row>
    <row r="4842" spans="1:1" x14ac:dyDescent="0.2">
      <c r="A4842" s="1"/>
    </row>
    <row r="4843" spans="1:1" x14ac:dyDescent="0.2">
      <c r="A4843" s="1"/>
    </row>
    <row r="4844" spans="1:1" x14ac:dyDescent="0.2">
      <c r="A4844" s="1"/>
    </row>
    <row r="4845" spans="1:1" x14ac:dyDescent="0.2">
      <c r="A4845" s="1"/>
    </row>
    <row r="4846" spans="1:1" x14ac:dyDescent="0.2">
      <c r="A4846" s="1"/>
    </row>
    <row r="4847" spans="1:1" x14ac:dyDescent="0.2">
      <c r="A4847" s="1"/>
    </row>
    <row r="4848" spans="1:1" x14ac:dyDescent="0.2">
      <c r="A4848" s="1"/>
    </row>
    <row r="4849" spans="1:1" x14ac:dyDescent="0.2">
      <c r="A4849" s="1"/>
    </row>
    <row r="4850" spans="1:1" x14ac:dyDescent="0.2">
      <c r="A4850" s="1"/>
    </row>
    <row r="4851" spans="1:1" x14ac:dyDescent="0.2">
      <c r="A4851" s="1"/>
    </row>
    <row r="4852" spans="1:1" x14ac:dyDescent="0.2">
      <c r="A4852" s="1"/>
    </row>
    <row r="4853" spans="1:1" x14ac:dyDescent="0.2">
      <c r="A4853" s="1"/>
    </row>
    <row r="4854" spans="1:1" x14ac:dyDescent="0.2">
      <c r="A4854" s="1"/>
    </row>
    <row r="4855" spans="1:1" x14ac:dyDescent="0.2">
      <c r="A4855" s="1"/>
    </row>
    <row r="4856" spans="1:1" x14ac:dyDescent="0.2">
      <c r="A4856" s="1"/>
    </row>
    <row r="4857" spans="1:1" x14ac:dyDescent="0.2">
      <c r="A4857" s="1"/>
    </row>
    <row r="4858" spans="1:1" x14ac:dyDescent="0.2">
      <c r="A4858" s="1"/>
    </row>
    <row r="4859" spans="1:1" x14ac:dyDescent="0.2">
      <c r="A4859" s="1"/>
    </row>
    <row r="4860" spans="1:1" x14ac:dyDescent="0.2">
      <c r="A4860" s="1"/>
    </row>
    <row r="4861" spans="1:1" x14ac:dyDescent="0.2">
      <c r="A4861" s="1"/>
    </row>
    <row r="4862" spans="1:1" x14ac:dyDescent="0.2">
      <c r="A4862" s="1"/>
    </row>
    <row r="4863" spans="1:1" x14ac:dyDescent="0.2">
      <c r="A4863" s="1"/>
    </row>
    <row r="4864" spans="1:1" x14ac:dyDescent="0.2">
      <c r="A4864" s="1"/>
    </row>
    <row r="4865" spans="1:1" x14ac:dyDescent="0.2">
      <c r="A4865" s="1"/>
    </row>
    <row r="4866" spans="1:1" x14ac:dyDescent="0.2">
      <c r="A4866" s="1"/>
    </row>
    <row r="4867" spans="1:1" x14ac:dyDescent="0.2">
      <c r="A4867" s="1"/>
    </row>
    <row r="4868" spans="1:1" x14ac:dyDescent="0.2">
      <c r="A4868" s="1"/>
    </row>
    <row r="4869" spans="1:1" x14ac:dyDescent="0.2">
      <c r="A4869" s="1"/>
    </row>
    <row r="4870" spans="1:1" x14ac:dyDescent="0.2">
      <c r="A4870" s="1"/>
    </row>
    <row r="4871" spans="1:1" x14ac:dyDescent="0.2">
      <c r="A4871" s="1"/>
    </row>
    <row r="4872" spans="1:1" x14ac:dyDescent="0.2">
      <c r="A4872" s="1"/>
    </row>
    <row r="4873" spans="1:1" x14ac:dyDescent="0.2">
      <c r="A4873" s="1"/>
    </row>
    <row r="4874" spans="1:1" x14ac:dyDescent="0.2">
      <c r="A4874" s="1"/>
    </row>
    <row r="4875" spans="1:1" x14ac:dyDescent="0.2">
      <c r="A4875" s="1"/>
    </row>
    <row r="4876" spans="1:1" x14ac:dyDescent="0.2">
      <c r="A4876" s="1"/>
    </row>
    <row r="4877" spans="1:1" x14ac:dyDescent="0.2">
      <c r="A4877" s="1"/>
    </row>
    <row r="4878" spans="1:1" x14ac:dyDescent="0.2">
      <c r="A4878" s="1"/>
    </row>
    <row r="4879" spans="1:1" x14ac:dyDescent="0.2">
      <c r="A4879" s="1"/>
    </row>
    <row r="4880" spans="1:1" x14ac:dyDescent="0.2">
      <c r="A4880" s="1"/>
    </row>
    <row r="4881" spans="1:1" x14ac:dyDescent="0.2">
      <c r="A4881" s="1"/>
    </row>
    <row r="4882" spans="1:1" x14ac:dyDescent="0.2">
      <c r="A4882" s="1"/>
    </row>
    <row r="4883" spans="1:1" x14ac:dyDescent="0.2">
      <c r="A4883" s="1"/>
    </row>
    <row r="4884" spans="1:1" x14ac:dyDescent="0.2">
      <c r="A4884" s="1"/>
    </row>
    <row r="4885" spans="1:1" x14ac:dyDescent="0.2">
      <c r="A4885" s="1"/>
    </row>
    <row r="4886" spans="1:1" x14ac:dyDescent="0.2">
      <c r="A4886" s="1"/>
    </row>
    <row r="4887" spans="1:1" x14ac:dyDescent="0.2">
      <c r="A4887" s="1"/>
    </row>
    <row r="4888" spans="1:1" x14ac:dyDescent="0.2">
      <c r="A4888" s="1"/>
    </row>
    <row r="4889" spans="1:1" x14ac:dyDescent="0.2">
      <c r="A4889" s="1"/>
    </row>
    <row r="4890" spans="1:1" x14ac:dyDescent="0.2">
      <c r="A4890" s="1"/>
    </row>
    <row r="4891" spans="1:1" x14ac:dyDescent="0.2">
      <c r="A4891" s="1"/>
    </row>
    <row r="4892" spans="1:1" x14ac:dyDescent="0.2">
      <c r="A4892" s="1"/>
    </row>
    <row r="4893" spans="1:1" x14ac:dyDescent="0.2">
      <c r="A4893" s="1"/>
    </row>
    <row r="4894" spans="1:1" x14ac:dyDescent="0.2">
      <c r="A4894" s="1"/>
    </row>
    <row r="4895" spans="1:1" x14ac:dyDescent="0.2">
      <c r="A4895" s="1"/>
    </row>
    <row r="4896" spans="1:1" x14ac:dyDescent="0.2">
      <c r="A4896" s="1"/>
    </row>
    <row r="4897" spans="1:1" x14ac:dyDescent="0.2">
      <c r="A4897" s="1"/>
    </row>
    <row r="4898" spans="1:1" x14ac:dyDescent="0.2">
      <c r="A4898" s="1"/>
    </row>
    <row r="4899" spans="1:1" x14ac:dyDescent="0.2">
      <c r="A4899" s="1"/>
    </row>
    <row r="4900" spans="1:1" x14ac:dyDescent="0.2">
      <c r="A4900" s="1"/>
    </row>
    <row r="4901" spans="1:1" x14ac:dyDescent="0.2">
      <c r="A4901" s="1"/>
    </row>
    <row r="4902" spans="1:1" x14ac:dyDescent="0.2">
      <c r="A4902" s="1"/>
    </row>
    <row r="4903" spans="1:1" x14ac:dyDescent="0.2">
      <c r="A4903" s="1"/>
    </row>
    <row r="4904" spans="1:1" x14ac:dyDescent="0.2">
      <c r="A4904" s="1"/>
    </row>
    <row r="4905" spans="1:1" x14ac:dyDescent="0.2">
      <c r="A4905" s="1"/>
    </row>
    <row r="4906" spans="1:1" x14ac:dyDescent="0.2">
      <c r="A4906" s="1"/>
    </row>
    <row r="4907" spans="1:1" x14ac:dyDescent="0.2">
      <c r="A4907" s="1"/>
    </row>
    <row r="4908" spans="1:1" x14ac:dyDescent="0.2">
      <c r="A4908" s="1"/>
    </row>
    <row r="4909" spans="1:1" x14ac:dyDescent="0.2">
      <c r="A4909" s="1"/>
    </row>
    <row r="4910" spans="1:1" x14ac:dyDescent="0.2">
      <c r="A4910" s="1"/>
    </row>
    <row r="4911" spans="1:1" x14ac:dyDescent="0.2">
      <c r="A4911" s="1"/>
    </row>
    <row r="4912" spans="1:1" x14ac:dyDescent="0.2">
      <c r="A4912" s="1"/>
    </row>
    <row r="4913" spans="1:1" x14ac:dyDescent="0.2">
      <c r="A4913" s="1"/>
    </row>
    <row r="4914" spans="1:1" x14ac:dyDescent="0.2">
      <c r="A4914" s="1"/>
    </row>
    <row r="4915" spans="1:1" x14ac:dyDescent="0.2">
      <c r="A4915" s="1"/>
    </row>
    <row r="4916" spans="1:1" x14ac:dyDescent="0.2">
      <c r="A4916" s="1"/>
    </row>
    <row r="4917" spans="1:1" x14ac:dyDescent="0.2">
      <c r="A4917" s="1"/>
    </row>
    <row r="4918" spans="1:1" x14ac:dyDescent="0.2">
      <c r="A4918" s="1"/>
    </row>
    <row r="4919" spans="1:1" x14ac:dyDescent="0.2">
      <c r="A4919" s="1"/>
    </row>
    <row r="4920" spans="1:1" x14ac:dyDescent="0.2">
      <c r="A4920" s="1"/>
    </row>
    <row r="4921" spans="1:1" x14ac:dyDescent="0.2">
      <c r="A4921" s="1"/>
    </row>
    <row r="4922" spans="1:1" x14ac:dyDescent="0.2">
      <c r="A4922" s="1"/>
    </row>
    <row r="4923" spans="1:1" x14ac:dyDescent="0.2">
      <c r="A4923" s="1"/>
    </row>
    <row r="4924" spans="1:1" x14ac:dyDescent="0.2">
      <c r="A4924" s="1"/>
    </row>
    <row r="4925" spans="1:1" x14ac:dyDescent="0.2">
      <c r="A4925" s="1"/>
    </row>
    <row r="4926" spans="1:1" x14ac:dyDescent="0.2">
      <c r="A4926" s="1"/>
    </row>
    <row r="4927" spans="1:1" x14ac:dyDescent="0.2">
      <c r="A4927" s="1"/>
    </row>
    <row r="4928" spans="1:1" x14ac:dyDescent="0.2">
      <c r="A4928" s="1"/>
    </row>
    <row r="4929" spans="1:1" x14ac:dyDescent="0.2">
      <c r="A4929" s="1"/>
    </row>
    <row r="4930" spans="1:1" x14ac:dyDescent="0.2">
      <c r="A4930" s="1"/>
    </row>
    <row r="4931" spans="1:1" x14ac:dyDescent="0.2">
      <c r="A4931" s="1"/>
    </row>
    <row r="4932" spans="1:1" x14ac:dyDescent="0.2">
      <c r="A4932" s="1"/>
    </row>
    <row r="4933" spans="1:1" x14ac:dyDescent="0.2">
      <c r="A4933" s="1"/>
    </row>
    <row r="4934" spans="1:1" x14ac:dyDescent="0.2">
      <c r="A4934" s="1"/>
    </row>
    <row r="4935" spans="1:1" x14ac:dyDescent="0.2">
      <c r="A4935" s="1"/>
    </row>
    <row r="4936" spans="1:1" x14ac:dyDescent="0.2">
      <c r="A4936" s="1"/>
    </row>
    <row r="4937" spans="1:1" x14ac:dyDescent="0.2">
      <c r="A4937" s="1"/>
    </row>
    <row r="4938" spans="1:1" x14ac:dyDescent="0.2">
      <c r="A4938" s="1"/>
    </row>
    <row r="4939" spans="1:1" x14ac:dyDescent="0.2">
      <c r="A4939" s="1"/>
    </row>
    <row r="4940" spans="1:1" x14ac:dyDescent="0.2">
      <c r="A4940" s="1"/>
    </row>
    <row r="4941" spans="1:1" x14ac:dyDescent="0.2">
      <c r="A4941" s="1"/>
    </row>
    <row r="4942" spans="1:1" x14ac:dyDescent="0.2">
      <c r="A4942" s="1"/>
    </row>
    <row r="4943" spans="1:1" x14ac:dyDescent="0.2">
      <c r="A4943" s="1"/>
    </row>
    <row r="4944" spans="1:1" x14ac:dyDescent="0.2">
      <c r="A4944" s="1"/>
    </row>
    <row r="4945" spans="1:1" x14ac:dyDescent="0.2">
      <c r="A4945" s="1"/>
    </row>
    <row r="4946" spans="1:1" x14ac:dyDescent="0.2">
      <c r="A4946" s="1"/>
    </row>
    <row r="4947" spans="1:1" x14ac:dyDescent="0.2">
      <c r="A4947" s="1"/>
    </row>
    <row r="4948" spans="1:1" x14ac:dyDescent="0.2">
      <c r="A4948" s="1"/>
    </row>
    <row r="4949" spans="1:1" x14ac:dyDescent="0.2">
      <c r="A4949" s="1"/>
    </row>
    <row r="4950" spans="1:1" x14ac:dyDescent="0.2">
      <c r="A4950" s="1"/>
    </row>
    <row r="4951" spans="1:1" x14ac:dyDescent="0.2">
      <c r="A4951" s="1"/>
    </row>
    <row r="4952" spans="1:1" x14ac:dyDescent="0.2">
      <c r="A4952" s="1"/>
    </row>
    <row r="4953" spans="1:1" x14ac:dyDescent="0.2">
      <c r="A4953" s="1"/>
    </row>
    <row r="4954" spans="1:1" x14ac:dyDescent="0.2">
      <c r="A4954" s="1"/>
    </row>
    <row r="4955" spans="1:1" x14ac:dyDescent="0.2">
      <c r="A4955" s="1"/>
    </row>
    <row r="4956" spans="1:1" x14ac:dyDescent="0.2">
      <c r="A4956" s="1"/>
    </row>
    <row r="4957" spans="1:1" x14ac:dyDescent="0.2">
      <c r="A4957" s="1"/>
    </row>
    <row r="4958" spans="1:1" x14ac:dyDescent="0.2">
      <c r="A4958" s="1"/>
    </row>
    <row r="4959" spans="1:1" x14ac:dyDescent="0.2">
      <c r="A4959" s="1"/>
    </row>
    <row r="4960" spans="1:1" x14ac:dyDescent="0.2">
      <c r="A4960" s="1"/>
    </row>
    <row r="4961" spans="1:1" x14ac:dyDescent="0.2">
      <c r="A4961" s="1"/>
    </row>
    <row r="4962" spans="1:1" x14ac:dyDescent="0.2">
      <c r="A4962" s="1"/>
    </row>
    <row r="4963" spans="1:1" x14ac:dyDescent="0.2">
      <c r="A4963" s="1"/>
    </row>
    <row r="4964" spans="1:1" x14ac:dyDescent="0.2">
      <c r="A4964" s="1"/>
    </row>
    <row r="4965" spans="1:1" x14ac:dyDescent="0.2">
      <c r="A4965" s="1"/>
    </row>
    <row r="4966" spans="1:1" x14ac:dyDescent="0.2">
      <c r="A4966" s="1"/>
    </row>
    <row r="4967" spans="1:1" x14ac:dyDescent="0.2">
      <c r="A4967" s="1"/>
    </row>
    <row r="4968" spans="1:1" x14ac:dyDescent="0.2">
      <c r="A4968" s="1"/>
    </row>
    <row r="4969" spans="1:1" x14ac:dyDescent="0.2">
      <c r="A4969" s="1"/>
    </row>
    <row r="4970" spans="1:1" x14ac:dyDescent="0.2">
      <c r="A4970" s="1"/>
    </row>
    <row r="4971" spans="1:1" x14ac:dyDescent="0.2">
      <c r="A4971" s="1"/>
    </row>
    <row r="4972" spans="1:1" x14ac:dyDescent="0.2">
      <c r="A4972" s="1"/>
    </row>
    <row r="4973" spans="1:1" x14ac:dyDescent="0.2">
      <c r="A4973" s="1"/>
    </row>
    <row r="4974" spans="1:1" x14ac:dyDescent="0.2">
      <c r="A4974" s="1"/>
    </row>
    <row r="4975" spans="1:1" x14ac:dyDescent="0.2">
      <c r="A4975" s="1"/>
    </row>
    <row r="4976" spans="1:1" x14ac:dyDescent="0.2">
      <c r="A4976" s="1"/>
    </row>
    <row r="4977" spans="1:1" x14ac:dyDescent="0.2">
      <c r="A4977" s="1"/>
    </row>
    <row r="4978" spans="1:1" x14ac:dyDescent="0.2">
      <c r="A4978" s="1"/>
    </row>
    <row r="4979" spans="1:1" x14ac:dyDescent="0.2">
      <c r="A4979" s="1"/>
    </row>
    <row r="4980" spans="1:1" x14ac:dyDescent="0.2">
      <c r="A4980" s="1"/>
    </row>
    <row r="4981" spans="1:1" x14ac:dyDescent="0.2">
      <c r="A4981" s="1"/>
    </row>
    <row r="4982" spans="1:1" x14ac:dyDescent="0.2">
      <c r="A4982" s="1"/>
    </row>
    <row r="4983" spans="1:1" x14ac:dyDescent="0.2">
      <c r="A4983" s="1"/>
    </row>
    <row r="4984" spans="1:1" x14ac:dyDescent="0.2">
      <c r="A4984" s="1"/>
    </row>
    <row r="4985" spans="1:1" x14ac:dyDescent="0.2">
      <c r="A4985" s="1"/>
    </row>
    <row r="4986" spans="1:1" x14ac:dyDescent="0.2">
      <c r="A4986" s="1"/>
    </row>
    <row r="4987" spans="1:1" x14ac:dyDescent="0.2">
      <c r="A4987" s="1"/>
    </row>
    <row r="4988" spans="1:1" x14ac:dyDescent="0.2">
      <c r="A4988" s="1"/>
    </row>
    <row r="4989" spans="1:1" x14ac:dyDescent="0.2">
      <c r="A4989" s="1"/>
    </row>
    <row r="4990" spans="1:1" x14ac:dyDescent="0.2">
      <c r="A4990" s="1"/>
    </row>
    <row r="4991" spans="1:1" x14ac:dyDescent="0.2">
      <c r="A4991" s="1"/>
    </row>
    <row r="4992" spans="1:1" x14ac:dyDescent="0.2">
      <c r="A4992" s="1"/>
    </row>
    <row r="4993" spans="1:1" x14ac:dyDescent="0.2">
      <c r="A4993" s="1"/>
    </row>
    <row r="4994" spans="1:1" x14ac:dyDescent="0.2">
      <c r="A4994" s="1"/>
    </row>
    <row r="4995" spans="1:1" x14ac:dyDescent="0.2">
      <c r="A4995" s="1"/>
    </row>
    <row r="4996" spans="1:1" x14ac:dyDescent="0.2">
      <c r="A4996" s="1"/>
    </row>
    <row r="4997" spans="1:1" x14ac:dyDescent="0.2">
      <c r="A4997" s="1"/>
    </row>
    <row r="4998" spans="1:1" x14ac:dyDescent="0.2">
      <c r="A4998" s="1"/>
    </row>
    <row r="4999" spans="1:1" x14ac:dyDescent="0.2">
      <c r="A4999" s="1"/>
    </row>
    <row r="5000" spans="1:1" x14ac:dyDescent="0.2">
      <c r="A5000" s="1"/>
    </row>
    <row r="5001" spans="1:1" x14ac:dyDescent="0.2">
      <c r="A5001" s="1"/>
    </row>
    <row r="5002" spans="1:1" x14ac:dyDescent="0.2">
      <c r="A5002" s="1"/>
    </row>
    <row r="5003" spans="1:1" x14ac:dyDescent="0.2">
      <c r="A5003" s="1"/>
    </row>
    <row r="5004" spans="1:1" x14ac:dyDescent="0.2">
      <c r="A5004" s="1"/>
    </row>
    <row r="5005" spans="1:1" x14ac:dyDescent="0.2">
      <c r="A5005" s="1"/>
    </row>
    <row r="5006" spans="1:1" x14ac:dyDescent="0.2">
      <c r="A5006" s="1"/>
    </row>
    <row r="5007" spans="1:1" x14ac:dyDescent="0.2">
      <c r="A5007" s="1"/>
    </row>
    <row r="5008" spans="1:1" x14ac:dyDescent="0.2">
      <c r="A5008" s="1"/>
    </row>
    <row r="5009" spans="1:1" x14ac:dyDescent="0.2">
      <c r="A5009" s="1"/>
    </row>
    <row r="5010" spans="1:1" x14ac:dyDescent="0.2">
      <c r="A5010" s="1"/>
    </row>
    <row r="5011" spans="1:1" x14ac:dyDescent="0.2">
      <c r="A5011" s="1"/>
    </row>
    <row r="5012" spans="1:1" x14ac:dyDescent="0.2">
      <c r="A5012" s="1"/>
    </row>
    <row r="5013" spans="1:1" x14ac:dyDescent="0.2">
      <c r="A5013" s="1"/>
    </row>
    <row r="5014" spans="1:1" x14ac:dyDescent="0.2">
      <c r="A5014" s="1"/>
    </row>
    <row r="5015" spans="1:1" x14ac:dyDescent="0.2">
      <c r="A5015" s="1"/>
    </row>
    <row r="5016" spans="1:1" x14ac:dyDescent="0.2">
      <c r="A5016" s="1"/>
    </row>
    <row r="5017" spans="1:1" x14ac:dyDescent="0.2">
      <c r="A5017" s="1"/>
    </row>
    <row r="5018" spans="1:1" x14ac:dyDescent="0.2">
      <c r="A5018" s="1"/>
    </row>
    <row r="5019" spans="1:1" x14ac:dyDescent="0.2">
      <c r="A5019" s="1"/>
    </row>
    <row r="5020" spans="1:1" x14ac:dyDescent="0.2">
      <c r="A5020" s="1"/>
    </row>
    <row r="5021" spans="1:1" x14ac:dyDescent="0.2">
      <c r="A5021" s="1"/>
    </row>
    <row r="5022" spans="1:1" x14ac:dyDescent="0.2">
      <c r="A5022" s="1"/>
    </row>
    <row r="5023" spans="1:1" x14ac:dyDescent="0.2">
      <c r="A5023" s="1"/>
    </row>
    <row r="5024" spans="1:1" x14ac:dyDescent="0.2">
      <c r="A5024" s="1"/>
    </row>
    <row r="5025" spans="1:1" x14ac:dyDescent="0.2">
      <c r="A5025" s="1"/>
    </row>
    <row r="5026" spans="1:1" x14ac:dyDescent="0.2">
      <c r="A5026" s="1"/>
    </row>
    <row r="5027" spans="1:1" x14ac:dyDescent="0.2">
      <c r="A5027" s="1"/>
    </row>
    <row r="5028" spans="1:1" x14ac:dyDescent="0.2">
      <c r="A5028" s="1"/>
    </row>
    <row r="5029" spans="1:1" x14ac:dyDescent="0.2">
      <c r="A5029" s="1"/>
    </row>
    <row r="5030" spans="1:1" x14ac:dyDescent="0.2">
      <c r="A5030" s="1"/>
    </row>
    <row r="5031" spans="1:1" x14ac:dyDescent="0.2">
      <c r="A5031" s="1"/>
    </row>
    <row r="5032" spans="1:1" x14ac:dyDescent="0.2">
      <c r="A5032" s="1"/>
    </row>
    <row r="5033" spans="1:1" x14ac:dyDescent="0.2">
      <c r="A5033" s="1"/>
    </row>
    <row r="5034" spans="1:1" x14ac:dyDescent="0.2">
      <c r="A5034" s="1"/>
    </row>
    <row r="5035" spans="1:1" x14ac:dyDescent="0.2">
      <c r="A5035" s="1"/>
    </row>
    <row r="5036" spans="1:1" x14ac:dyDescent="0.2">
      <c r="A5036" s="1"/>
    </row>
    <row r="5037" spans="1:1" x14ac:dyDescent="0.2">
      <c r="A5037" s="1"/>
    </row>
    <row r="5038" spans="1:1" x14ac:dyDescent="0.2">
      <c r="A5038" s="1"/>
    </row>
    <row r="5039" spans="1:1" x14ac:dyDescent="0.2">
      <c r="A5039" s="1"/>
    </row>
    <row r="5040" spans="1:1" x14ac:dyDescent="0.2">
      <c r="A5040" s="1"/>
    </row>
    <row r="5041" spans="1:1" x14ac:dyDescent="0.2">
      <c r="A5041" s="1"/>
    </row>
    <row r="5042" spans="1:1" x14ac:dyDescent="0.2">
      <c r="A5042" s="1"/>
    </row>
    <row r="5043" spans="1:1" x14ac:dyDescent="0.2">
      <c r="A5043" s="1"/>
    </row>
    <row r="5044" spans="1:1" x14ac:dyDescent="0.2">
      <c r="A5044" s="1"/>
    </row>
    <row r="5045" spans="1:1" x14ac:dyDescent="0.2">
      <c r="A5045" s="1"/>
    </row>
    <row r="5046" spans="1:1" x14ac:dyDescent="0.2">
      <c r="A5046" s="1"/>
    </row>
    <row r="5047" spans="1:1" x14ac:dyDescent="0.2">
      <c r="A5047" s="1"/>
    </row>
    <row r="5048" spans="1:1" x14ac:dyDescent="0.2">
      <c r="A5048" s="1"/>
    </row>
    <row r="5049" spans="1:1" x14ac:dyDescent="0.2">
      <c r="A5049" s="1"/>
    </row>
    <row r="5050" spans="1:1" x14ac:dyDescent="0.2">
      <c r="A5050" s="1"/>
    </row>
    <row r="5051" spans="1:1" x14ac:dyDescent="0.2">
      <c r="A5051" s="1"/>
    </row>
    <row r="5052" spans="1:1" x14ac:dyDescent="0.2">
      <c r="A5052" s="1"/>
    </row>
    <row r="5053" spans="1:1" x14ac:dyDescent="0.2">
      <c r="A5053" s="1"/>
    </row>
    <row r="5054" spans="1:1" x14ac:dyDescent="0.2">
      <c r="A5054" s="1"/>
    </row>
    <row r="5055" spans="1:1" x14ac:dyDescent="0.2">
      <c r="A5055" s="1"/>
    </row>
    <row r="5056" spans="1:1" x14ac:dyDescent="0.2">
      <c r="A5056" s="1"/>
    </row>
    <row r="5057" spans="1:1" x14ac:dyDescent="0.2">
      <c r="A5057" s="1"/>
    </row>
    <row r="5058" spans="1:1" x14ac:dyDescent="0.2">
      <c r="A5058" s="1"/>
    </row>
    <row r="5059" spans="1:1" x14ac:dyDescent="0.2">
      <c r="A5059" s="1"/>
    </row>
    <row r="5060" spans="1:1" x14ac:dyDescent="0.2">
      <c r="A5060" s="1"/>
    </row>
    <row r="5061" spans="1:1" x14ac:dyDescent="0.2">
      <c r="A5061" s="1"/>
    </row>
    <row r="5062" spans="1:1" x14ac:dyDescent="0.2">
      <c r="A5062" s="1"/>
    </row>
    <row r="5063" spans="1:1" x14ac:dyDescent="0.2">
      <c r="A5063" s="1"/>
    </row>
    <row r="5064" spans="1:1" x14ac:dyDescent="0.2">
      <c r="A5064" s="1"/>
    </row>
    <row r="5065" spans="1:1" x14ac:dyDescent="0.2">
      <c r="A5065" s="1"/>
    </row>
    <row r="5066" spans="1:1" x14ac:dyDescent="0.2">
      <c r="A5066" s="1"/>
    </row>
    <row r="5067" spans="1:1" x14ac:dyDescent="0.2">
      <c r="A5067" s="1"/>
    </row>
    <row r="5068" spans="1:1" x14ac:dyDescent="0.2">
      <c r="A5068" s="1"/>
    </row>
    <row r="5069" spans="1:1" x14ac:dyDescent="0.2">
      <c r="A5069" s="1"/>
    </row>
    <row r="5070" spans="1:1" x14ac:dyDescent="0.2">
      <c r="A5070" s="1"/>
    </row>
    <row r="5071" spans="1:1" x14ac:dyDescent="0.2">
      <c r="A5071" s="1"/>
    </row>
    <row r="5072" spans="1:1" x14ac:dyDescent="0.2">
      <c r="A5072" s="1"/>
    </row>
    <row r="5073" spans="1:1" x14ac:dyDescent="0.2">
      <c r="A5073" s="1"/>
    </row>
    <row r="5074" spans="1:1" x14ac:dyDescent="0.2">
      <c r="A5074" s="1"/>
    </row>
    <row r="5075" spans="1:1" x14ac:dyDescent="0.2">
      <c r="A5075" s="1"/>
    </row>
    <row r="5076" spans="1:1" x14ac:dyDescent="0.2">
      <c r="A5076" s="1"/>
    </row>
    <row r="5077" spans="1:1" x14ac:dyDescent="0.2">
      <c r="A5077" s="1"/>
    </row>
    <row r="5078" spans="1:1" x14ac:dyDescent="0.2">
      <c r="A5078" s="1"/>
    </row>
    <row r="5079" spans="1:1" x14ac:dyDescent="0.2">
      <c r="A5079" s="1"/>
    </row>
    <row r="5080" spans="1:1" x14ac:dyDescent="0.2">
      <c r="A5080" s="1"/>
    </row>
    <row r="5081" spans="1:1" x14ac:dyDescent="0.2">
      <c r="A5081" s="1"/>
    </row>
    <row r="5082" spans="1:1" x14ac:dyDescent="0.2">
      <c r="A5082" s="1"/>
    </row>
    <row r="5083" spans="1:1" x14ac:dyDescent="0.2">
      <c r="A5083" s="1"/>
    </row>
    <row r="5084" spans="1:1" x14ac:dyDescent="0.2">
      <c r="A5084" s="1"/>
    </row>
    <row r="5085" spans="1:1" x14ac:dyDescent="0.2">
      <c r="A5085" s="1"/>
    </row>
    <row r="5086" spans="1:1" x14ac:dyDescent="0.2">
      <c r="A5086" s="1"/>
    </row>
    <row r="5087" spans="1:1" x14ac:dyDescent="0.2">
      <c r="A5087" s="1"/>
    </row>
    <row r="5088" spans="1:1" x14ac:dyDescent="0.2">
      <c r="A5088" s="1"/>
    </row>
    <row r="5089" spans="1:1" x14ac:dyDescent="0.2">
      <c r="A5089" s="1"/>
    </row>
    <row r="5090" spans="1:1" x14ac:dyDescent="0.2">
      <c r="A5090" s="1"/>
    </row>
    <row r="5091" spans="1:1" x14ac:dyDescent="0.2">
      <c r="A5091" s="1"/>
    </row>
    <row r="5092" spans="1:1" x14ac:dyDescent="0.2">
      <c r="A5092" s="1"/>
    </row>
    <row r="5093" spans="1:1" x14ac:dyDescent="0.2">
      <c r="A5093" s="1"/>
    </row>
    <row r="5094" spans="1:1" x14ac:dyDescent="0.2">
      <c r="A5094" s="1"/>
    </row>
    <row r="5095" spans="1:1" x14ac:dyDescent="0.2">
      <c r="A5095" s="1"/>
    </row>
    <row r="5096" spans="1:1" x14ac:dyDescent="0.2">
      <c r="A5096" s="1"/>
    </row>
    <row r="5097" spans="1:1" x14ac:dyDescent="0.2">
      <c r="A5097" s="1"/>
    </row>
    <row r="5098" spans="1:1" x14ac:dyDescent="0.2">
      <c r="A5098" s="1"/>
    </row>
    <row r="5099" spans="1:1" x14ac:dyDescent="0.2">
      <c r="A5099" s="1"/>
    </row>
    <row r="5100" spans="1:1" x14ac:dyDescent="0.2">
      <c r="A5100" s="1"/>
    </row>
    <row r="5101" spans="1:1" x14ac:dyDescent="0.2">
      <c r="A5101" s="1"/>
    </row>
    <row r="5102" spans="1:1" x14ac:dyDescent="0.2">
      <c r="A5102" s="1"/>
    </row>
    <row r="5103" spans="1:1" x14ac:dyDescent="0.2">
      <c r="A5103" s="1"/>
    </row>
    <row r="5104" spans="1:1" x14ac:dyDescent="0.2">
      <c r="A5104" s="1"/>
    </row>
    <row r="5105" spans="1:1" x14ac:dyDescent="0.2">
      <c r="A5105" s="1"/>
    </row>
    <row r="5106" spans="1:1" x14ac:dyDescent="0.2">
      <c r="A5106" s="1"/>
    </row>
    <row r="5107" spans="1:1" x14ac:dyDescent="0.2">
      <c r="A5107" s="1"/>
    </row>
    <row r="5108" spans="1:1" x14ac:dyDescent="0.2">
      <c r="A5108" s="1"/>
    </row>
    <row r="5109" spans="1:1" x14ac:dyDescent="0.2">
      <c r="A5109" s="1"/>
    </row>
    <row r="5110" spans="1:1" x14ac:dyDescent="0.2">
      <c r="A5110" s="1"/>
    </row>
    <row r="5111" spans="1:1" x14ac:dyDescent="0.2">
      <c r="A5111" s="1"/>
    </row>
    <row r="5112" spans="1:1" x14ac:dyDescent="0.2">
      <c r="A5112" s="1"/>
    </row>
    <row r="5113" spans="1:1" x14ac:dyDescent="0.2">
      <c r="A5113" s="1"/>
    </row>
    <row r="5114" spans="1:1" x14ac:dyDescent="0.2">
      <c r="A5114" s="1"/>
    </row>
    <row r="5115" spans="1:1" x14ac:dyDescent="0.2">
      <c r="A5115" s="1"/>
    </row>
    <row r="5116" spans="1:1" x14ac:dyDescent="0.2">
      <c r="A5116" s="1"/>
    </row>
    <row r="5117" spans="1:1" x14ac:dyDescent="0.2">
      <c r="A5117" s="1"/>
    </row>
    <row r="5118" spans="1:1" x14ac:dyDescent="0.2">
      <c r="A5118" s="1"/>
    </row>
    <row r="5119" spans="1:1" x14ac:dyDescent="0.2">
      <c r="A5119" s="1"/>
    </row>
    <row r="5120" spans="1:1" x14ac:dyDescent="0.2">
      <c r="A5120" s="1"/>
    </row>
    <row r="5121" spans="1:1" x14ac:dyDescent="0.2">
      <c r="A5121" s="1"/>
    </row>
    <row r="5122" spans="1:1" x14ac:dyDescent="0.2">
      <c r="A5122" s="1"/>
    </row>
    <row r="5123" spans="1:1" x14ac:dyDescent="0.2">
      <c r="A5123" s="1"/>
    </row>
    <row r="5124" spans="1:1" x14ac:dyDescent="0.2">
      <c r="A5124" s="1"/>
    </row>
    <row r="5125" spans="1:1" x14ac:dyDescent="0.2">
      <c r="A5125" s="1"/>
    </row>
    <row r="5126" spans="1:1" x14ac:dyDescent="0.2">
      <c r="A5126" s="1"/>
    </row>
    <row r="5127" spans="1:1" x14ac:dyDescent="0.2">
      <c r="A5127" s="1"/>
    </row>
    <row r="5128" spans="1:1" x14ac:dyDescent="0.2">
      <c r="A5128" s="1"/>
    </row>
    <row r="5129" spans="1:1" x14ac:dyDescent="0.2">
      <c r="A5129" s="1"/>
    </row>
    <row r="5130" spans="1:1" x14ac:dyDescent="0.2">
      <c r="A5130" s="1"/>
    </row>
    <row r="5131" spans="1:1" x14ac:dyDescent="0.2">
      <c r="A5131" s="1"/>
    </row>
    <row r="5132" spans="1:1" x14ac:dyDescent="0.2">
      <c r="A5132" s="1"/>
    </row>
    <row r="5133" spans="1:1" x14ac:dyDescent="0.2">
      <c r="A5133" s="1"/>
    </row>
    <row r="5134" spans="1:1" x14ac:dyDescent="0.2">
      <c r="A5134" s="1"/>
    </row>
    <row r="5135" spans="1:1" x14ac:dyDescent="0.2">
      <c r="A5135" s="1"/>
    </row>
    <row r="5136" spans="1:1" x14ac:dyDescent="0.2">
      <c r="A5136" s="1"/>
    </row>
    <row r="5137" spans="1:1" x14ac:dyDescent="0.2">
      <c r="A5137" s="1"/>
    </row>
    <row r="5138" spans="1:1" x14ac:dyDescent="0.2">
      <c r="A5138" s="1"/>
    </row>
    <row r="5139" spans="1:1" x14ac:dyDescent="0.2">
      <c r="A5139" s="1"/>
    </row>
    <row r="5140" spans="1:1" x14ac:dyDescent="0.2">
      <c r="A5140" s="1"/>
    </row>
    <row r="5141" spans="1:1" x14ac:dyDescent="0.2">
      <c r="A5141" s="1"/>
    </row>
    <row r="5142" spans="1:1" x14ac:dyDescent="0.2">
      <c r="A5142" s="1"/>
    </row>
    <row r="5143" spans="1:1" x14ac:dyDescent="0.2">
      <c r="A5143" s="1"/>
    </row>
    <row r="5144" spans="1:1" x14ac:dyDescent="0.2">
      <c r="A5144" s="1"/>
    </row>
    <row r="5145" spans="1:1" x14ac:dyDescent="0.2">
      <c r="A5145" s="1"/>
    </row>
    <row r="5146" spans="1:1" x14ac:dyDescent="0.2">
      <c r="A5146" s="1"/>
    </row>
    <row r="5147" spans="1:1" x14ac:dyDescent="0.2">
      <c r="A5147" s="1"/>
    </row>
    <row r="5148" spans="1:1" x14ac:dyDescent="0.2">
      <c r="A5148" s="1"/>
    </row>
    <row r="5149" spans="1:1" x14ac:dyDescent="0.2">
      <c r="A5149" s="1"/>
    </row>
    <row r="5150" spans="1:1" x14ac:dyDescent="0.2">
      <c r="A5150" s="1"/>
    </row>
    <row r="5151" spans="1:1" x14ac:dyDescent="0.2">
      <c r="A5151" s="1"/>
    </row>
    <row r="5152" spans="1:1" x14ac:dyDescent="0.2">
      <c r="A5152" s="1"/>
    </row>
    <row r="5153" spans="1:1" x14ac:dyDescent="0.2">
      <c r="A5153" s="1"/>
    </row>
    <row r="5154" spans="1:1" x14ac:dyDescent="0.2">
      <c r="A5154" s="1"/>
    </row>
    <row r="5155" spans="1:1" x14ac:dyDescent="0.2">
      <c r="A5155" s="1"/>
    </row>
    <row r="5156" spans="1:1" x14ac:dyDescent="0.2">
      <c r="A5156" s="1"/>
    </row>
    <row r="5157" spans="1:1" x14ac:dyDescent="0.2">
      <c r="A5157" s="1"/>
    </row>
    <row r="5158" spans="1:1" x14ac:dyDescent="0.2">
      <c r="A5158" s="1"/>
    </row>
    <row r="5159" spans="1:1" x14ac:dyDescent="0.2">
      <c r="A5159" s="1"/>
    </row>
    <row r="5160" spans="1:1" x14ac:dyDescent="0.2">
      <c r="A5160" s="1"/>
    </row>
    <row r="5161" spans="1:1" x14ac:dyDescent="0.2">
      <c r="A5161" s="1"/>
    </row>
    <row r="5162" spans="1:1" x14ac:dyDescent="0.2">
      <c r="A5162" s="1"/>
    </row>
    <row r="5163" spans="1:1" x14ac:dyDescent="0.2">
      <c r="A5163" s="1"/>
    </row>
    <row r="5164" spans="1:1" x14ac:dyDescent="0.2">
      <c r="A5164" s="1"/>
    </row>
    <row r="5165" spans="1:1" x14ac:dyDescent="0.2">
      <c r="A5165" s="1"/>
    </row>
    <row r="5166" spans="1:1" x14ac:dyDescent="0.2">
      <c r="A5166" s="1"/>
    </row>
    <row r="5167" spans="1:1" x14ac:dyDescent="0.2">
      <c r="A5167" s="1"/>
    </row>
    <row r="5168" spans="1:1" x14ac:dyDescent="0.2">
      <c r="A5168" s="1"/>
    </row>
    <row r="5169" spans="1:1" x14ac:dyDescent="0.2">
      <c r="A5169" s="1"/>
    </row>
    <row r="5170" spans="1:1" x14ac:dyDescent="0.2">
      <c r="A5170" s="1"/>
    </row>
    <row r="5171" spans="1:1" x14ac:dyDescent="0.2">
      <c r="A5171" s="1"/>
    </row>
    <row r="5172" spans="1:1" x14ac:dyDescent="0.2">
      <c r="A5172" s="1"/>
    </row>
    <row r="5173" spans="1:1" x14ac:dyDescent="0.2">
      <c r="A5173" s="1"/>
    </row>
    <row r="5174" spans="1:1" x14ac:dyDescent="0.2">
      <c r="A5174" s="1"/>
    </row>
    <row r="5175" spans="1:1" x14ac:dyDescent="0.2">
      <c r="A5175" s="1"/>
    </row>
    <row r="5176" spans="1:1" x14ac:dyDescent="0.2">
      <c r="A5176" s="1"/>
    </row>
    <row r="5177" spans="1:1" x14ac:dyDescent="0.2">
      <c r="A5177" s="1"/>
    </row>
    <row r="5178" spans="1:1" x14ac:dyDescent="0.2">
      <c r="A5178" s="1"/>
    </row>
    <row r="5179" spans="1:1" x14ac:dyDescent="0.2">
      <c r="A5179" s="1"/>
    </row>
    <row r="5180" spans="1:1" x14ac:dyDescent="0.2">
      <c r="A5180" s="1"/>
    </row>
    <row r="5181" spans="1:1" x14ac:dyDescent="0.2">
      <c r="A5181" s="1"/>
    </row>
    <row r="5182" spans="1:1" x14ac:dyDescent="0.2">
      <c r="A5182" s="1"/>
    </row>
    <row r="5183" spans="1:1" x14ac:dyDescent="0.2">
      <c r="A5183" s="1"/>
    </row>
    <row r="5184" spans="1:1" x14ac:dyDescent="0.2">
      <c r="A5184" s="1"/>
    </row>
    <row r="5185" spans="1:1" x14ac:dyDescent="0.2">
      <c r="A5185" s="1"/>
    </row>
    <row r="5186" spans="1:1" x14ac:dyDescent="0.2">
      <c r="A5186" s="1"/>
    </row>
    <row r="5187" spans="1:1" x14ac:dyDescent="0.2">
      <c r="A5187" s="1"/>
    </row>
    <row r="5188" spans="1:1" x14ac:dyDescent="0.2">
      <c r="A5188" s="1"/>
    </row>
    <row r="5189" spans="1:1" x14ac:dyDescent="0.2">
      <c r="A5189" s="1"/>
    </row>
    <row r="5190" spans="1:1" x14ac:dyDescent="0.2">
      <c r="A5190" s="1"/>
    </row>
    <row r="5191" spans="1:1" x14ac:dyDescent="0.2">
      <c r="A5191" s="1"/>
    </row>
    <row r="5192" spans="1:1" x14ac:dyDescent="0.2">
      <c r="A5192" s="1"/>
    </row>
    <row r="5193" spans="1:1" x14ac:dyDescent="0.2">
      <c r="A5193" s="1"/>
    </row>
    <row r="5194" spans="1:1" x14ac:dyDescent="0.2">
      <c r="A5194" s="1"/>
    </row>
    <row r="5195" spans="1:1" x14ac:dyDescent="0.2">
      <c r="A5195" s="1"/>
    </row>
    <row r="5196" spans="1:1" x14ac:dyDescent="0.2">
      <c r="A5196" s="1"/>
    </row>
    <row r="5197" spans="1:1" x14ac:dyDescent="0.2">
      <c r="A5197" s="1"/>
    </row>
    <row r="5198" spans="1:1" x14ac:dyDescent="0.2">
      <c r="A5198" s="1"/>
    </row>
    <row r="5199" spans="1:1" x14ac:dyDescent="0.2">
      <c r="A5199" s="1"/>
    </row>
    <row r="5200" spans="1:1" x14ac:dyDescent="0.2">
      <c r="A5200" s="1"/>
    </row>
    <row r="5201" spans="1:1" x14ac:dyDescent="0.2">
      <c r="A5201" s="1"/>
    </row>
    <row r="5202" spans="1:1" x14ac:dyDescent="0.2">
      <c r="A5202" s="1"/>
    </row>
    <row r="5203" spans="1:1" x14ac:dyDescent="0.2">
      <c r="A5203" s="1"/>
    </row>
    <row r="5204" spans="1:1" x14ac:dyDescent="0.2">
      <c r="A5204" s="1"/>
    </row>
    <row r="5205" spans="1:1" x14ac:dyDescent="0.2">
      <c r="A5205" s="1"/>
    </row>
    <row r="5206" spans="1:1" x14ac:dyDescent="0.2">
      <c r="A5206" s="1"/>
    </row>
    <row r="5207" spans="1:1" x14ac:dyDescent="0.2">
      <c r="A5207" s="1"/>
    </row>
    <row r="5208" spans="1:1" x14ac:dyDescent="0.2">
      <c r="A5208" s="1"/>
    </row>
    <row r="5209" spans="1:1" x14ac:dyDescent="0.2">
      <c r="A5209" s="1"/>
    </row>
    <row r="5210" spans="1:1" x14ac:dyDescent="0.2">
      <c r="A5210" s="1"/>
    </row>
    <row r="5211" spans="1:1" x14ac:dyDescent="0.2">
      <c r="A5211" s="1"/>
    </row>
    <row r="5212" spans="1:1" x14ac:dyDescent="0.2">
      <c r="A5212" s="1"/>
    </row>
    <row r="5213" spans="1:1" x14ac:dyDescent="0.2">
      <c r="A5213" s="1"/>
    </row>
    <row r="5214" spans="1:1" x14ac:dyDescent="0.2">
      <c r="A5214" s="1"/>
    </row>
    <row r="5215" spans="1:1" x14ac:dyDescent="0.2">
      <c r="A5215" s="1"/>
    </row>
    <row r="5216" spans="1:1" x14ac:dyDescent="0.2">
      <c r="A5216" s="1"/>
    </row>
    <row r="5217" spans="1:1" x14ac:dyDescent="0.2">
      <c r="A5217" s="1"/>
    </row>
    <row r="5218" spans="1:1" x14ac:dyDescent="0.2">
      <c r="A5218" s="1"/>
    </row>
    <row r="5219" spans="1:1" x14ac:dyDescent="0.2">
      <c r="A5219" s="1"/>
    </row>
    <row r="5220" spans="1:1" x14ac:dyDescent="0.2">
      <c r="A5220" s="1"/>
    </row>
    <row r="5221" spans="1:1" x14ac:dyDescent="0.2">
      <c r="A5221" s="1"/>
    </row>
    <row r="5222" spans="1:1" x14ac:dyDescent="0.2">
      <c r="A5222" s="1"/>
    </row>
    <row r="5223" spans="1:1" x14ac:dyDescent="0.2">
      <c r="A5223" s="1"/>
    </row>
    <row r="5224" spans="1:1" x14ac:dyDescent="0.2">
      <c r="A5224" s="1"/>
    </row>
    <row r="5225" spans="1:1" x14ac:dyDescent="0.2">
      <c r="A5225" s="1"/>
    </row>
    <row r="5226" spans="1:1" x14ac:dyDescent="0.2">
      <c r="A5226" s="1"/>
    </row>
    <row r="5227" spans="1:1" x14ac:dyDescent="0.2">
      <c r="A5227" s="1"/>
    </row>
    <row r="5228" spans="1:1" x14ac:dyDescent="0.2">
      <c r="A5228" s="1"/>
    </row>
    <row r="5229" spans="1:1" x14ac:dyDescent="0.2">
      <c r="A5229" s="1"/>
    </row>
    <row r="5230" spans="1:1" x14ac:dyDescent="0.2">
      <c r="A5230" s="1"/>
    </row>
    <row r="5231" spans="1:1" x14ac:dyDescent="0.2">
      <c r="A5231" s="1"/>
    </row>
    <row r="5232" spans="1:1" x14ac:dyDescent="0.2">
      <c r="A5232" s="1"/>
    </row>
    <row r="5233" spans="1:1" x14ac:dyDescent="0.2">
      <c r="A5233" s="1"/>
    </row>
    <row r="5234" spans="1:1" x14ac:dyDescent="0.2">
      <c r="A5234" s="1"/>
    </row>
    <row r="5235" spans="1:1" x14ac:dyDescent="0.2">
      <c r="A5235" s="1"/>
    </row>
    <row r="5236" spans="1:1" x14ac:dyDescent="0.2">
      <c r="A5236" s="1"/>
    </row>
    <row r="5237" spans="1:1" x14ac:dyDescent="0.2">
      <c r="A5237" s="1"/>
    </row>
    <row r="5238" spans="1:1" x14ac:dyDescent="0.2">
      <c r="A5238" s="1"/>
    </row>
    <row r="5239" spans="1:1" x14ac:dyDescent="0.2">
      <c r="A5239" s="1"/>
    </row>
    <row r="5240" spans="1:1" x14ac:dyDescent="0.2">
      <c r="A5240" s="1"/>
    </row>
    <row r="5241" spans="1:1" x14ac:dyDescent="0.2">
      <c r="A5241" s="1"/>
    </row>
    <row r="5242" spans="1:1" x14ac:dyDescent="0.2">
      <c r="A5242" s="1"/>
    </row>
    <row r="5243" spans="1:1" x14ac:dyDescent="0.2">
      <c r="A5243" s="1"/>
    </row>
    <row r="5244" spans="1:1" x14ac:dyDescent="0.2">
      <c r="A5244" s="1"/>
    </row>
    <row r="5245" spans="1:1" x14ac:dyDescent="0.2">
      <c r="A5245" s="1"/>
    </row>
    <row r="5246" spans="1:1" x14ac:dyDescent="0.2">
      <c r="A5246" s="1"/>
    </row>
    <row r="5247" spans="1:1" x14ac:dyDescent="0.2">
      <c r="A5247" s="1"/>
    </row>
    <row r="5248" spans="1:1" x14ac:dyDescent="0.2">
      <c r="A5248" s="1"/>
    </row>
    <row r="5249" spans="1:1" x14ac:dyDescent="0.2">
      <c r="A5249" s="1"/>
    </row>
    <row r="5250" spans="1:1" x14ac:dyDescent="0.2">
      <c r="A5250" s="1"/>
    </row>
    <row r="5251" spans="1:1" x14ac:dyDescent="0.2">
      <c r="A5251" s="1"/>
    </row>
    <row r="5252" spans="1:1" x14ac:dyDescent="0.2">
      <c r="A5252" s="1"/>
    </row>
    <row r="5253" spans="1:1" x14ac:dyDescent="0.2">
      <c r="A5253" s="1"/>
    </row>
    <row r="5254" spans="1:1" x14ac:dyDescent="0.2">
      <c r="A5254" s="1"/>
    </row>
    <row r="5255" spans="1:1" x14ac:dyDescent="0.2">
      <c r="A5255" s="1"/>
    </row>
    <row r="5256" spans="1:1" x14ac:dyDescent="0.2">
      <c r="A5256" s="1"/>
    </row>
    <row r="5257" spans="1:1" x14ac:dyDescent="0.2">
      <c r="A5257" s="1"/>
    </row>
    <row r="5258" spans="1:1" x14ac:dyDescent="0.2">
      <c r="A5258" s="1"/>
    </row>
    <row r="5259" spans="1:1" x14ac:dyDescent="0.2">
      <c r="A5259" s="1"/>
    </row>
    <row r="5260" spans="1:1" x14ac:dyDescent="0.2">
      <c r="A5260" s="1"/>
    </row>
    <row r="5261" spans="1:1" x14ac:dyDescent="0.2">
      <c r="A5261" s="1"/>
    </row>
    <row r="5262" spans="1:1" x14ac:dyDescent="0.2">
      <c r="A5262" s="1"/>
    </row>
    <row r="5263" spans="1:1" x14ac:dyDescent="0.2">
      <c r="A5263" s="1"/>
    </row>
    <row r="5264" spans="1:1" x14ac:dyDescent="0.2">
      <c r="A5264" s="1"/>
    </row>
    <row r="5265" spans="1:1" x14ac:dyDescent="0.2">
      <c r="A5265" s="1"/>
    </row>
    <row r="5266" spans="1:1" x14ac:dyDescent="0.2">
      <c r="A5266" s="1"/>
    </row>
    <row r="5267" spans="1:1" x14ac:dyDescent="0.2">
      <c r="A5267" s="1"/>
    </row>
    <row r="5268" spans="1:1" x14ac:dyDescent="0.2">
      <c r="A5268" s="1"/>
    </row>
    <row r="5269" spans="1:1" x14ac:dyDescent="0.2">
      <c r="A5269" s="1"/>
    </row>
    <row r="5270" spans="1:1" x14ac:dyDescent="0.2">
      <c r="A5270" s="1"/>
    </row>
    <row r="5271" spans="1:1" x14ac:dyDescent="0.2">
      <c r="A5271" s="1"/>
    </row>
    <row r="5272" spans="1:1" x14ac:dyDescent="0.2">
      <c r="A5272" s="1"/>
    </row>
    <row r="5273" spans="1:1" x14ac:dyDescent="0.2">
      <c r="A5273" s="1"/>
    </row>
    <row r="5274" spans="1:1" x14ac:dyDescent="0.2">
      <c r="A5274" s="1"/>
    </row>
    <row r="5275" spans="1:1" x14ac:dyDescent="0.2">
      <c r="A5275" s="1"/>
    </row>
    <row r="5276" spans="1:1" x14ac:dyDescent="0.2">
      <c r="A5276" s="1"/>
    </row>
    <row r="5277" spans="1:1" x14ac:dyDescent="0.2">
      <c r="A5277" s="1"/>
    </row>
    <row r="5278" spans="1:1" x14ac:dyDescent="0.2">
      <c r="A5278" s="1"/>
    </row>
    <row r="5279" spans="1:1" x14ac:dyDescent="0.2">
      <c r="A5279" s="1"/>
    </row>
    <row r="5280" spans="1:1" x14ac:dyDescent="0.2">
      <c r="A5280" s="1"/>
    </row>
    <row r="5281" spans="1:1" x14ac:dyDescent="0.2">
      <c r="A5281" s="1"/>
    </row>
    <row r="5282" spans="1:1" x14ac:dyDescent="0.2">
      <c r="A5282" s="1"/>
    </row>
    <row r="5283" spans="1:1" x14ac:dyDescent="0.2">
      <c r="A5283" s="1"/>
    </row>
    <row r="5284" spans="1:1" x14ac:dyDescent="0.2">
      <c r="A5284" s="1"/>
    </row>
    <row r="5285" spans="1:1" x14ac:dyDescent="0.2">
      <c r="A5285" s="1"/>
    </row>
    <row r="5286" spans="1:1" x14ac:dyDescent="0.2">
      <c r="A5286" s="1"/>
    </row>
    <row r="5287" spans="1:1" x14ac:dyDescent="0.2">
      <c r="A5287" s="1"/>
    </row>
    <row r="5288" spans="1:1" x14ac:dyDescent="0.2">
      <c r="A5288" s="1"/>
    </row>
    <row r="5289" spans="1:1" x14ac:dyDescent="0.2">
      <c r="A5289" s="1"/>
    </row>
    <row r="5290" spans="1:1" x14ac:dyDescent="0.2">
      <c r="A5290" s="1"/>
    </row>
    <row r="5291" spans="1:1" x14ac:dyDescent="0.2">
      <c r="A5291" s="1"/>
    </row>
    <row r="5292" spans="1:1" x14ac:dyDescent="0.2">
      <c r="A5292" s="1"/>
    </row>
    <row r="5293" spans="1:1" x14ac:dyDescent="0.2">
      <c r="A5293" s="1"/>
    </row>
    <row r="5294" spans="1:1" x14ac:dyDescent="0.2">
      <c r="A5294" s="1"/>
    </row>
    <row r="5295" spans="1:1" x14ac:dyDescent="0.2">
      <c r="A5295" s="1"/>
    </row>
    <row r="5296" spans="1:1" x14ac:dyDescent="0.2">
      <c r="A5296" s="1"/>
    </row>
    <row r="5297" spans="1:1" x14ac:dyDescent="0.2">
      <c r="A5297" s="1"/>
    </row>
    <row r="5298" spans="1:1" x14ac:dyDescent="0.2">
      <c r="A5298" s="1"/>
    </row>
    <row r="5299" spans="1:1" x14ac:dyDescent="0.2">
      <c r="A5299" s="1"/>
    </row>
    <row r="5300" spans="1:1" x14ac:dyDescent="0.2">
      <c r="A5300" s="1"/>
    </row>
    <row r="5301" spans="1:1" x14ac:dyDescent="0.2">
      <c r="A5301" s="1"/>
    </row>
    <row r="5302" spans="1:1" x14ac:dyDescent="0.2">
      <c r="A5302" s="1"/>
    </row>
    <row r="5303" spans="1:1" x14ac:dyDescent="0.2">
      <c r="A5303" s="1"/>
    </row>
    <row r="5304" spans="1:1" x14ac:dyDescent="0.2">
      <c r="A5304" s="1"/>
    </row>
    <row r="5305" spans="1:1" x14ac:dyDescent="0.2">
      <c r="A5305" s="1"/>
    </row>
    <row r="5306" spans="1:1" x14ac:dyDescent="0.2">
      <c r="A5306" s="1"/>
    </row>
    <row r="5307" spans="1:1" x14ac:dyDescent="0.2">
      <c r="A5307" s="1"/>
    </row>
    <row r="5308" spans="1:1" x14ac:dyDescent="0.2">
      <c r="A5308" s="1"/>
    </row>
    <row r="5309" spans="1:1" x14ac:dyDescent="0.2">
      <c r="A5309" s="1"/>
    </row>
    <row r="5310" spans="1:1" x14ac:dyDescent="0.2">
      <c r="A5310" s="1"/>
    </row>
    <row r="5311" spans="1:1" x14ac:dyDescent="0.2">
      <c r="A5311" s="1"/>
    </row>
    <row r="5312" spans="1:1" x14ac:dyDescent="0.2">
      <c r="A5312" s="1"/>
    </row>
    <row r="5313" spans="1:1" x14ac:dyDescent="0.2">
      <c r="A5313" s="1"/>
    </row>
    <row r="5314" spans="1:1" x14ac:dyDescent="0.2">
      <c r="A5314" s="1"/>
    </row>
    <row r="5315" spans="1:1" x14ac:dyDescent="0.2">
      <c r="A5315" s="1"/>
    </row>
    <row r="5316" spans="1:1" x14ac:dyDescent="0.2">
      <c r="A5316" s="1"/>
    </row>
    <row r="5317" spans="1:1" x14ac:dyDescent="0.2">
      <c r="A5317" s="1"/>
    </row>
    <row r="5318" spans="1:1" x14ac:dyDescent="0.2">
      <c r="A5318" s="1"/>
    </row>
    <row r="5319" spans="1:1" x14ac:dyDescent="0.2">
      <c r="A5319" s="1"/>
    </row>
    <row r="5320" spans="1:1" x14ac:dyDescent="0.2">
      <c r="A5320" s="1"/>
    </row>
    <row r="5321" spans="1:1" x14ac:dyDescent="0.2">
      <c r="A5321" s="1"/>
    </row>
    <row r="5322" spans="1:1" x14ac:dyDescent="0.2">
      <c r="A5322" s="1"/>
    </row>
    <row r="5323" spans="1:1" x14ac:dyDescent="0.2">
      <c r="A5323" s="1"/>
    </row>
    <row r="5324" spans="1:1" x14ac:dyDescent="0.2">
      <c r="A5324" s="1"/>
    </row>
    <row r="5325" spans="1:1" x14ac:dyDescent="0.2">
      <c r="A5325" s="1"/>
    </row>
    <row r="5326" spans="1:1" x14ac:dyDescent="0.2">
      <c r="A5326" s="1"/>
    </row>
    <row r="5327" spans="1:1" x14ac:dyDescent="0.2">
      <c r="A5327" s="1"/>
    </row>
    <row r="5328" spans="1:1" x14ac:dyDescent="0.2">
      <c r="A5328" s="1"/>
    </row>
    <row r="5329" spans="1:1" x14ac:dyDescent="0.2">
      <c r="A5329" s="1"/>
    </row>
    <row r="5330" spans="1:1" x14ac:dyDescent="0.2">
      <c r="A5330" s="1"/>
    </row>
    <row r="5331" spans="1:1" x14ac:dyDescent="0.2">
      <c r="A5331" s="1"/>
    </row>
    <row r="5332" spans="1:1" x14ac:dyDescent="0.2">
      <c r="A5332" s="1"/>
    </row>
    <row r="5333" spans="1:1" x14ac:dyDescent="0.2">
      <c r="A5333" s="1"/>
    </row>
    <row r="5334" spans="1:1" x14ac:dyDescent="0.2">
      <c r="A5334" s="1"/>
    </row>
    <row r="5335" spans="1:1" x14ac:dyDescent="0.2">
      <c r="A5335" s="1"/>
    </row>
    <row r="5336" spans="1:1" x14ac:dyDescent="0.2">
      <c r="A5336" s="1"/>
    </row>
    <row r="5337" spans="1:1" x14ac:dyDescent="0.2">
      <c r="A5337" s="1"/>
    </row>
    <row r="5338" spans="1:1" x14ac:dyDescent="0.2">
      <c r="A5338" s="1"/>
    </row>
    <row r="5339" spans="1:1" x14ac:dyDescent="0.2">
      <c r="A5339" s="1"/>
    </row>
    <row r="5340" spans="1:1" x14ac:dyDescent="0.2">
      <c r="A5340" s="1"/>
    </row>
    <row r="5341" spans="1:1" x14ac:dyDescent="0.2">
      <c r="A5341" s="1"/>
    </row>
    <row r="5342" spans="1:1" x14ac:dyDescent="0.2">
      <c r="A5342" s="1"/>
    </row>
    <row r="5343" spans="1:1" x14ac:dyDescent="0.2">
      <c r="A5343" s="1"/>
    </row>
    <row r="5344" spans="1:1" x14ac:dyDescent="0.2">
      <c r="A5344" s="1"/>
    </row>
    <row r="5345" spans="1:1" x14ac:dyDescent="0.2">
      <c r="A5345" s="1"/>
    </row>
    <row r="5346" spans="1:1" x14ac:dyDescent="0.2">
      <c r="A5346" s="1"/>
    </row>
    <row r="5347" spans="1:1" x14ac:dyDescent="0.2">
      <c r="A5347" s="1"/>
    </row>
    <row r="5348" spans="1:1" x14ac:dyDescent="0.2">
      <c r="A5348" s="1"/>
    </row>
    <row r="5349" spans="1:1" x14ac:dyDescent="0.2">
      <c r="A5349" s="1"/>
    </row>
    <row r="5350" spans="1:1" x14ac:dyDescent="0.2">
      <c r="A5350" s="1"/>
    </row>
    <row r="5351" spans="1:1" x14ac:dyDescent="0.2">
      <c r="A5351" s="1"/>
    </row>
    <row r="5352" spans="1:1" x14ac:dyDescent="0.2">
      <c r="A5352" s="1"/>
    </row>
    <row r="5353" spans="1:1" x14ac:dyDescent="0.2">
      <c r="A5353" s="1"/>
    </row>
    <row r="5354" spans="1:1" x14ac:dyDescent="0.2">
      <c r="A5354" s="1"/>
    </row>
    <row r="5355" spans="1:1" x14ac:dyDescent="0.2">
      <c r="A5355" s="1"/>
    </row>
    <row r="5356" spans="1:1" x14ac:dyDescent="0.2">
      <c r="A5356" s="1"/>
    </row>
    <row r="5357" spans="1:1" x14ac:dyDescent="0.2">
      <c r="A5357" s="1"/>
    </row>
    <row r="5358" spans="1:1" x14ac:dyDescent="0.2">
      <c r="A5358" s="1"/>
    </row>
    <row r="5359" spans="1:1" x14ac:dyDescent="0.2">
      <c r="A5359" s="1"/>
    </row>
    <row r="5360" spans="1:1" x14ac:dyDescent="0.2">
      <c r="A5360" s="1"/>
    </row>
    <row r="5361" spans="1:1" x14ac:dyDescent="0.2">
      <c r="A5361" s="1"/>
    </row>
    <row r="5362" spans="1:1" x14ac:dyDescent="0.2">
      <c r="A5362" s="1"/>
    </row>
    <row r="5363" spans="1:1" x14ac:dyDescent="0.2">
      <c r="A5363" s="1"/>
    </row>
    <row r="5364" spans="1:1" x14ac:dyDescent="0.2">
      <c r="A5364" s="1"/>
    </row>
    <row r="5365" spans="1:1" x14ac:dyDescent="0.2">
      <c r="A5365" s="1"/>
    </row>
    <row r="5366" spans="1:1" x14ac:dyDescent="0.2">
      <c r="A5366" s="1"/>
    </row>
    <row r="5367" spans="1:1" x14ac:dyDescent="0.2">
      <c r="A5367" s="1"/>
    </row>
    <row r="5368" spans="1:1" x14ac:dyDescent="0.2">
      <c r="A5368" s="1"/>
    </row>
    <row r="5369" spans="1:1" x14ac:dyDescent="0.2">
      <c r="A5369" s="1"/>
    </row>
    <row r="5370" spans="1:1" x14ac:dyDescent="0.2">
      <c r="A5370" s="1"/>
    </row>
    <row r="5371" spans="1:1" x14ac:dyDescent="0.2">
      <c r="A5371" s="1"/>
    </row>
    <row r="5372" spans="1:1" x14ac:dyDescent="0.2">
      <c r="A5372" s="1"/>
    </row>
    <row r="5373" spans="1:1" x14ac:dyDescent="0.2">
      <c r="A5373" s="1"/>
    </row>
    <row r="5374" spans="1:1" x14ac:dyDescent="0.2">
      <c r="A5374" s="1"/>
    </row>
    <row r="5375" spans="1:1" x14ac:dyDescent="0.2">
      <c r="A5375" s="1"/>
    </row>
    <row r="5376" spans="1:1" x14ac:dyDescent="0.2">
      <c r="A5376" s="1"/>
    </row>
    <row r="5377" spans="1:1" x14ac:dyDescent="0.2">
      <c r="A5377" s="1"/>
    </row>
    <row r="5378" spans="1:1" x14ac:dyDescent="0.2">
      <c r="A5378" s="1"/>
    </row>
    <row r="5379" spans="1:1" x14ac:dyDescent="0.2">
      <c r="A5379" s="1"/>
    </row>
    <row r="5380" spans="1:1" x14ac:dyDescent="0.2">
      <c r="A5380" s="1"/>
    </row>
    <row r="5381" spans="1:1" x14ac:dyDescent="0.2">
      <c r="A5381" s="1"/>
    </row>
    <row r="5382" spans="1:1" x14ac:dyDescent="0.2">
      <c r="A5382" s="1"/>
    </row>
    <row r="5383" spans="1:1" x14ac:dyDescent="0.2">
      <c r="A5383" s="1"/>
    </row>
    <row r="5384" spans="1:1" x14ac:dyDescent="0.2">
      <c r="A5384" s="1"/>
    </row>
    <row r="5385" spans="1:1" x14ac:dyDescent="0.2">
      <c r="A5385" s="1"/>
    </row>
    <row r="5386" spans="1:1" x14ac:dyDescent="0.2">
      <c r="A5386" s="1"/>
    </row>
    <row r="5387" spans="1:1" x14ac:dyDescent="0.2">
      <c r="A5387" s="1"/>
    </row>
    <row r="5388" spans="1:1" x14ac:dyDescent="0.2">
      <c r="A5388" s="1"/>
    </row>
    <row r="5389" spans="1:1" x14ac:dyDescent="0.2">
      <c r="A5389" s="1"/>
    </row>
    <row r="5390" spans="1:1" x14ac:dyDescent="0.2">
      <c r="A5390" s="1"/>
    </row>
    <row r="5391" spans="1:1" x14ac:dyDescent="0.2">
      <c r="A5391" s="1"/>
    </row>
    <row r="5392" spans="1:1" x14ac:dyDescent="0.2">
      <c r="A5392" s="1"/>
    </row>
    <row r="5393" spans="1:1" x14ac:dyDescent="0.2">
      <c r="A5393" s="1"/>
    </row>
    <row r="5394" spans="1:1" x14ac:dyDescent="0.2">
      <c r="A5394" s="1"/>
    </row>
    <row r="5395" spans="1:1" x14ac:dyDescent="0.2">
      <c r="A5395" s="1"/>
    </row>
    <row r="5396" spans="1:1" x14ac:dyDescent="0.2">
      <c r="A5396" s="1"/>
    </row>
    <row r="5397" spans="1:1" x14ac:dyDescent="0.2">
      <c r="A5397" s="1"/>
    </row>
    <row r="5398" spans="1:1" x14ac:dyDescent="0.2">
      <c r="A5398" s="1"/>
    </row>
    <row r="5399" spans="1:1" x14ac:dyDescent="0.2">
      <c r="A5399" s="1"/>
    </row>
    <row r="5400" spans="1:1" x14ac:dyDescent="0.2">
      <c r="A5400" s="1"/>
    </row>
    <row r="5401" spans="1:1" x14ac:dyDescent="0.2">
      <c r="A5401" s="1"/>
    </row>
    <row r="5402" spans="1:1" x14ac:dyDescent="0.2">
      <c r="A5402" s="1"/>
    </row>
    <row r="5403" spans="1:1" x14ac:dyDescent="0.2">
      <c r="A5403" s="1"/>
    </row>
    <row r="5404" spans="1:1" x14ac:dyDescent="0.2">
      <c r="A5404" s="1"/>
    </row>
    <row r="5405" spans="1:1" x14ac:dyDescent="0.2">
      <c r="A5405" s="1"/>
    </row>
    <row r="5406" spans="1:1" x14ac:dyDescent="0.2">
      <c r="A5406" s="1"/>
    </row>
    <row r="5407" spans="1:1" x14ac:dyDescent="0.2">
      <c r="A5407" s="1"/>
    </row>
    <row r="5408" spans="1:1" x14ac:dyDescent="0.2">
      <c r="A5408" s="1"/>
    </row>
    <row r="5409" spans="1:1" x14ac:dyDescent="0.2">
      <c r="A5409" s="1"/>
    </row>
    <row r="5410" spans="1:1" x14ac:dyDescent="0.2">
      <c r="A5410" s="1"/>
    </row>
    <row r="5411" spans="1:1" x14ac:dyDescent="0.2">
      <c r="A5411" s="1"/>
    </row>
    <row r="5412" spans="1:1" x14ac:dyDescent="0.2">
      <c r="A5412" s="1"/>
    </row>
    <row r="5413" spans="1:1" x14ac:dyDescent="0.2">
      <c r="A5413" s="1"/>
    </row>
    <row r="5414" spans="1:1" x14ac:dyDescent="0.2">
      <c r="A5414" s="1"/>
    </row>
    <row r="5415" spans="1:1" x14ac:dyDescent="0.2">
      <c r="A5415" s="1"/>
    </row>
    <row r="5416" spans="1:1" x14ac:dyDescent="0.2">
      <c r="A5416" s="1"/>
    </row>
    <row r="5417" spans="1:1" x14ac:dyDescent="0.2">
      <c r="A5417" s="1"/>
    </row>
    <row r="5418" spans="1:1" x14ac:dyDescent="0.2">
      <c r="A5418" s="1"/>
    </row>
    <row r="5419" spans="1:1" x14ac:dyDescent="0.2">
      <c r="A5419" s="1"/>
    </row>
    <row r="5420" spans="1:1" x14ac:dyDescent="0.2">
      <c r="A5420" s="1"/>
    </row>
    <row r="5421" spans="1:1" x14ac:dyDescent="0.2">
      <c r="A5421" s="1"/>
    </row>
    <row r="5422" spans="1:1" x14ac:dyDescent="0.2">
      <c r="A5422" s="1"/>
    </row>
    <row r="5423" spans="1:1" x14ac:dyDescent="0.2">
      <c r="A5423" s="1"/>
    </row>
    <row r="5424" spans="1:1" x14ac:dyDescent="0.2">
      <c r="A5424" s="1"/>
    </row>
    <row r="5425" spans="1:1" x14ac:dyDescent="0.2">
      <c r="A5425" s="1"/>
    </row>
    <row r="5426" spans="1:1" x14ac:dyDescent="0.2">
      <c r="A5426" s="1"/>
    </row>
    <row r="5427" spans="1:1" x14ac:dyDescent="0.2">
      <c r="A5427" s="1"/>
    </row>
    <row r="5428" spans="1:1" x14ac:dyDescent="0.2">
      <c r="A5428" s="1"/>
    </row>
    <row r="5429" spans="1:1" x14ac:dyDescent="0.2">
      <c r="A5429" s="1"/>
    </row>
    <row r="5430" spans="1:1" x14ac:dyDescent="0.2">
      <c r="A5430" s="1"/>
    </row>
    <row r="5431" spans="1:1" x14ac:dyDescent="0.2">
      <c r="A5431" s="1"/>
    </row>
    <row r="5432" spans="1:1" x14ac:dyDescent="0.2">
      <c r="A5432" s="1"/>
    </row>
    <row r="5433" spans="1:1" x14ac:dyDescent="0.2">
      <c r="A5433" s="1"/>
    </row>
    <row r="5434" spans="1:1" x14ac:dyDescent="0.2">
      <c r="A5434" s="1"/>
    </row>
    <row r="5435" spans="1:1" x14ac:dyDescent="0.2">
      <c r="A5435" s="1"/>
    </row>
    <row r="5436" spans="1:1" x14ac:dyDescent="0.2">
      <c r="A5436" s="1"/>
    </row>
    <row r="5437" spans="1:1" x14ac:dyDescent="0.2">
      <c r="A5437" s="1"/>
    </row>
    <row r="5438" spans="1:1" x14ac:dyDescent="0.2">
      <c r="A5438" s="1"/>
    </row>
    <row r="5439" spans="1:1" x14ac:dyDescent="0.2">
      <c r="A5439" s="1"/>
    </row>
    <row r="5440" spans="1:1" x14ac:dyDescent="0.2">
      <c r="A5440" s="1"/>
    </row>
    <row r="5441" spans="1:1" x14ac:dyDescent="0.2">
      <c r="A5441" s="1"/>
    </row>
    <row r="5442" spans="1:1" x14ac:dyDescent="0.2">
      <c r="A5442" s="1"/>
    </row>
    <row r="5443" spans="1:1" x14ac:dyDescent="0.2">
      <c r="A5443" s="1"/>
    </row>
    <row r="5444" spans="1:1" x14ac:dyDescent="0.2">
      <c r="A5444" s="1"/>
    </row>
    <row r="5445" spans="1:1" x14ac:dyDescent="0.2">
      <c r="A5445" s="1"/>
    </row>
    <row r="5446" spans="1:1" x14ac:dyDescent="0.2">
      <c r="A5446" s="1"/>
    </row>
    <row r="5447" spans="1:1" x14ac:dyDescent="0.2">
      <c r="A5447" s="1"/>
    </row>
    <row r="5448" spans="1:1" x14ac:dyDescent="0.2">
      <c r="A5448" s="1"/>
    </row>
    <row r="5449" spans="1:1" x14ac:dyDescent="0.2">
      <c r="A5449" s="1"/>
    </row>
    <row r="5450" spans="1:1" x14ac:dyDescent="0.2">
      <c r="A5450" s="1"/>
    </row>
    <row r="5451" spans="1:1" x14ac:dyDescent="0.2">
      <c r="A5451" s="1"/>
    </row>
    <row r="5452" spans="1:1" x14ac:dyDescent="0.2">
      <c r="A5452" s="1"/>
    </row>
    <row r="5453" spans="1:1" x14ac:dyDescent="0.2">
      <c r="A5453" s="1"/>
    </row>
    <row r="5454" spans="1:1" x14ac:dyDescent="0.2">
      <c r="A5454" s="1"/>
    </row>
    <row r="5455" spans="1:1" x14ac:dyDescent="0.2">
      <c r="A5455" s="1"/>
    </row>
    <row r="5456" spans="1:1" x14ac:dyDescent="0.2">
      <c r="A5456" s="1"/>
    </row>
  </sheetData>
  <sheetProtection algorithmName="SHA-512" hashValue="vwdoPImnaKt3cmYP/mPuTUK8dKAtGEQj+FykV/FJ0t5yFnWbSN1FaTOg1RPAMxYpESNkrCySwpKvtohYWoFqdQ==" saltValue="DyP/tbiMgI5LfnOeMpR5Ww==" spinCount="100000" sheet="1" formatCells="0" selectLockedCells="1"/>
  <mergeCells count="204">
    <mergeCell ref="A1:L1"/>
    <mergeCell ref="A2:L2"/>
    <mergeCell ref="M2:P2"/>
    <mergeCell ref="B3:D3"/>
    <mergeCell ref="B4:D4"/>
    <mergeCell ref="B9:D9"/>
    <mergeCell ref="F9:K9"/>
    <mergeCell ref="B10:E10"/>
    <mergeCell ref="F10:G10"/>
    <mergeCell ref="H10:K10"/>
    <mergeCell ref="M1:U1"/>
    <mergeCell ref="B12:D12"/>
    <mergeCell ref="F12:I12"/>
    <mergeCell ref="J12:K12"/>
    <mergeCell ref="B6:D6"/>
    <mergeCell ref="E6:J6"/>
    <mergeCell ref="B7:D7"/>
    <mergeCell ref="E7:J7"/>
    <mergeCell ref="B8:E8"/>
    <mergeCell ref="F8:I8"/>
    <mergeCell ref="B17:C17"/>
    <mergeCell ref="D17:E17"/>
    <mergeCell ref="G17:I17"/>
    <mergeCell ref="J17:K17"/>
    <mergeCell ref="B18:C18"/>
    <mergeCell ref="D18:E18"/>
    <mergeCell ref="G18:I18"/>
    <mergeCell ref="J18:K18"/>
    <mergeCell ref="B13:K13"/>
    <mergeCell ref="B15:C15"/>
    <mergeCell ref="D15:E15"/>
    <mergeCell ref="G15:I15"/>
    <mergeCell ref="J15:K15"/>
    <mergeCell ref="B16:C16"/>
    <mergeCell ref="D16:E16"/>
    <mergeCell ref="G16:I16"/>
    <mergeCell ref="J16:K16"/>
    <mergeCell ref="B24:C24"/>
    <mergeCell ref="D24:E24"/>
    <mergeCell ref="G24:I24"/>
    <mergeCell ref="J24:K24"/>
    <mergeCell ref="B25:C25"/>
    <mergeCell ref="D25:E25"/>
    <mergeCell ref="G25:I25"/>
    <mergeCell ref="J25:K25"/>
    <mergeCell ref="B19:C19"/>
    <mergeCell ref="D19:E19"/>
    <mergeCell ref="G19:J19"/>
    <mergeCell ref="B20:C20"/>
    <mergeCell ref="D20:E20"/>
    <mergeCell ref="B23:C23"/>
    <mergeCell ref="D23:E23"/>
    <mergeCell ref="G23:I23"/>
    <mergeCell ref="J23:K23"/>
    <mergeCell ref="B28:C28"/>
    <mergeCell ref="D28:E28"/>
    <mergeCell ref="G28:K28"/>
    <mergeCell ref="B29:E29"/>
    <mergeCell ref="G29:K29"/>
    <mergeCell ref="B32:D32"/>
    <mergeCell ref="G32:I32"/>
    <mergeCell ref="J32:K32"/>
    <mergeCell ref="B26:C26"/>
    <mergeCell ref="D26:E26"/>
    <mergeCell ref="G26:I26"/>
    <mergeCell ref="J26:K26"/>
    <mergeCell ref="B27:C27"/>
    <mergeCell ref="D27:E27"/>
    <mergeCell ref="G27:J27"/>
    <mergeCell ref="B35:D35"/>
    <mergeCell ref="G35:I35"/>
    <mergeCell ref="J35:K35"/>
    <mergeCell ref="B36:D36"/>
    <mergeCell ref="G36:I36"/>
    <mergeCell ref="B38:D38"/>
    <mergeCell ref="E38:K38"/>
    <mergeCell ref="B33:D33"/>
    <mergeCell ref="G33:I33"/>
    <mergeCell ref="J33:K33"/>
    <mergeCell ref="B34:D34"/>
    <mergeCell ref="G34:I34"/>
    <mergeCell ref="J34:K34"/>
    <mergeCell ref="B41:D41"/>
    <mergeCell ref="G41:I41"/>
    <mergeCell ref="J41:K41"/>
    <mergeCell ref="B42:D42"/>
    <mergeCell ref="G42:I42"/>
    <mergeCell ref="J42:K42"/>
    <mergeCell ref="B39:D39"/>
    <mergeCell ref="G39:I39"/>
    <mergeCell ref="J39:K39"/>
    <mergeCell ref="B40:D40"/>
    <mergeCell ref="G40:I40"/>
    <mergeCell ref="J40:K40"/>
    <mergeCell ref="B49:D49"/>
    <mergeCell ref="G49:I49"/>
    <mergeCell ref="J49:K49"/>
    <mergeCell ref="B50:D50"/>
    <mergeCell ref="G50:I50"/>
    <mergeCell ref="J50:K50"/>
    <mergeCell ref="B43:D43"/>
    <mergeCell ref="G43:I43"/>
    <mergeCell ref="B44:G44"/>
    <mergeCell ref="H44:K44"/>
    <mergeCell ref="B45:K45"/>
    <mergeCell ref="B48:D48"/>
    <mergeCell ref="G48:I48"/>
    <mergeCell ref="J48:K48"/>
    <mergeCell ref="B54:D54"/>
    <mergeCell ref="G54:I54"/>
    <mergeCell ref="J54:K54"/>
    <mergeCell ref="B55:D55"/>
    <mergeCell ref="G55:I55"/>
    <mergeCell ref="J55:K55"/>
    <mergeCell ref="B51:D51"/>
    <mergeCell ref="B52:D52"/>
    <mergeCell ref="G52:I52"/>
    <mergeCell ref="J52:K52"/>
    <mergeCell ref="B53:D53"/>
    <mergeCell ref="G53:I53"/>
    <mergeCell ref="J53:K53"/>
    <mergeCell ref="B61:C61"/>
    <mergeCell ref="D61:E61"/>
    <mergeCell ref="G61:I61"/>
    <mergeCell ref="J61:K61"/>
    <mergeCell ref="B62:C62"/>
    <mergeCell ref="D62:E62"/>
    <mergeCell ref="G62:I62"/>
    <mergeCell ref="J62:K62"/>
    <mergeCell ref="B57:K57"/>
    <mergeCell ref="B59:D59"/>
    <mergeCell ref="G59:I59"/>
    <mergeCell ref="J59:K59"/>
    <mergeCell ref="B60:C60"/>
    <mergeCell ref="D60:E60"/>
    <mergeCell ref="G60:I60"/>
    <mergeCell ref="J60:K60"/>
    <mergeCell ref="B66:C66"/>
    <mergeCell ref="D66:E66"/>
    <mergeCell ref="G66:I66"/>
    <mergeCell ref="J66:K66"/>
    <mergeCell ref="B67:E67"/>
    <mergeCell ref="G67:I67"/>
    <mergeCell ref="J67:K67"/>
    <mergeCell ref="B63:K63"/>
    <mergeCell ref="B64:C64"/>
    <mergeCell ref="D64:E64"/>
    <mergeCell ref="G64:I64"/>
    <mergeCell ref="J64:K64"/>
    <mergeCell ref="B65:E65"/>
    <mergeCell ref="G65:I65"/>
    <mergeCell ref="J65:K65"/>
    <mergeCell ref="B70:K70"/>
    <mergeCell ref="B78:K78"/>
    <mergeCell ref="B79:D79"/>
    <mergeCell ref="E79:G79"/>
    <mergeCell ref="H79:I79"/>
    <mergeCell ref="J79:K79"/>
    <mergeCell ref="B68:C68"/>
    <mergeCell ref="D68:E68"/>
    <mergeCell ref="G68:I68"/>
    <mergeCell ref="J68:K68"/>
    <mergeCell ref="B69:E69"/>
    <mergeCell ref="G69:I69"/>
    <mergeCell ref="J69:K69"/>
    <mergeCell ref="B71:K71"/>
    <mergeCell ref="B72:K73"/>
    <mergeCell ref="B74:K74"/>
    <mergeCell ref="B75:K76"/>
    <mergeCell ref="B82:D82"/>
    <mergeCell ref="E82:G82"/>
    <mergeCell ref="J82:K82"/>
    <mergeCell ref="B84:K84"/>
    <mergeCell ref="B85:D85"/>
    <mergeCell ref="E85:K85"/>
    <mergeCell ref="B80:D80"/>
    <mergeCell ref="E80:G80"/>
    <mergeCell ref="H80:I80"/>
    <mergeCell ref="J80:K80"/>
    <mergeCell ref="B81:D81"/>
    <mergeCell ref="E81:G81"/>
    <mergeCell ref="H81:I81"/>
    <mergeCell ref="J81:K81"/>
    <mergeCell ref="B89:D89"/>
    <mergeCell ref="E89:K89"/>
    <mergeCell ref="B90:D90"/>
    <mergeCell ref="E90:K90"/>
    <mergeCell ref="B91:K91"/>
    <mergeCell ref="B92:K92"/>
    <mergeCell ref="B86:D86"/>
    <mergeCell ref="E86:K86"/>
    <mergeCell ref="B87:D87"/>
    <mergeCell ref="E87:K87"/>
    <mergeCell ref="B88:D88"/>
    <mergeCell ref="E88:K88"/>
    <mergeCell ref="B97:K97"/>
    <mergeCell ref="B98:K99"/>
    <mergeCell ref="B100:K101"/>
    <mergeCell ref="B93:K93"/>
    <mergeCell ref="B94:K94"/>
    <mergeCell ref="B95:D95"/>
    <mergeCell ref="E95:H95"/>
    <mergeCell ref="J95:K95"/>
    <mergeCell ref="B96:K96"/>
  </mergeCells>
  <conditionalFormatting sqref="J39:K39">
    <cfRule type="expression" dxfId="110" priority="59">
      <formula>E39="other"</formula>
    </cfRule>
  </conditionalFormatting>
  <conditionalFormatting sqref="J42:K42">
    <cfRule type="expression" dxfId="109" priority="58">
      <formula>J41="other"</formula>
    </cfRule>
  </conditionalFormatting>
  <conditionalFormatting sqref="J52:K54">
    <cfRule type="expression" dxfId="108" priority="57">
      <formula>E52="Other"</formula>
    </cfRule>
  </conditionalFormatting>
  <conditionalFormatting sqref="J48:K48">
    <cfRule type="expression" dxfId="107" priority="56">
      <formula>E48="Other"</formula>
    </cfRule>
  </conditionalFormatting>
  <conditionalFormatting sqref="J55:K55">
    <cfRule type="expression" dxfId="106" priority="55">
      <formula>E55="Other"</formula>
    </cfRule>
  </conditionalFormatting>
  <conditionalFormatting sqref="J50:K50">
    <cfRule type="expression" dxfId="105" priority="54">
      <formula>E50="Yes"</formula>
    </cfRule>
  </conditionalFormatting>
  <conditionalFormatting sqref="J60:K60">
    <cfRule type="expression" dxfId="104" priority="53">
      <formula>D60="Other"</formula>
    </cfRule>
  </conditionalFormatting>
  <conditionalFormatting sqref="J61:K61">
    <cfRule type="expression" dxfId="103" priority="52">
      <formula>D61="Other"</formula>
    </cfRule>
  </conditionalFormatting>
  <conditionalFormatting sqref="J62:K62">
    <cfRule type="expression" dxfId="102" priority="51">
      <formula>D62="Other"</formula>
    </cfRule>
  </conditionalFormatting>
  <conditionalFormatting sqref="G29:K29">
    <cfRule type="expression" dxfId="101" priority="50">
      <formula>$K$27="yes"</formula>
    </cfRule>
  </conditionalFormatting>
  <conditionalFormatting sqref="G28:K28">
    <cfRule type="expression" dxfId="100" priority="49">
      <formula>$K$27="yes"</formula>
    </cfRule>
  </conditionalFormatting>
  <conditionalFormatting sqref="G60:I60">
    <cfRule type="expression" dxfId="99" priority="48">
      <formula>D60="other"</formula>
    </cfRule>
  </conditionalFormatting>
  <conditionalFormatting sqref="G61:I61">
    <cfRule type="expression" dxfId="98" priority="47">
      <formula>D61="other"</formula>
    </cfRule>
  </conditionalFormatting>
  <conditionalFormatting sqref="G62:I62">
    <cfRule type="expression" dxfId="97" priority="46">
      <formula>D62="other"</formula>
    </cfRule>
  </conditionalFormatting>
  <conditionalFormatting sqref="G50:I50">
    <cfRule type="expression" dxfId="96" priority="45">
      <formula>$E$50="Yes"</formula>
    </cfRule>
  </conditionalFormatting>
  <conditionalFormatting sqref="G52:I52">
    <cfRule type="expression" dxfId="95" priority="44">
      <formula>E52="other"</formula>
    </cfRule>
  </conditionalFormatting>
  <conditionalFormatting sqref="G53:I53">
    <cfRule type="expression" dxfId="94" priority="43">
      <formula>E53="other"</formula>
    </cfRule>
  </conditionalFormatting>
  <conditionalFormatting sqref="G54:I54">
    <cfRule type="expression" dxfId="93" priority="42">
      <formula>E54="other"</formula>
    </cfRule>
  </conditionalFormatting>
  <conditionalFormatting sqref="G55:I55">
    <cfRule type="expression" dxfId="92" priority="41">
      <formula>E55="other"</formula>
    </cfRule>
  </conditionalFormatting>
  <conditionalFormatting sqref="G32:I32">
    <cfRule type="expression" dxfId="91" priority="40">
      <formula>$E$32="other"</formula>
    </cfRule>
  </conditionalFormatting>
  <conditionalFormatting sqref="G35:H35 G42:H42">
    <cfRule type="expression" dxfId="90" priority="39">
      <formula>J34="other"</formula>
    </cfRule>
  </conditionalFormatting>
  <conditionalFormatting sqref="J34:K34">
    <cfRule type="expression" dxfId="89" priority="38">
      <formula>$J$34="Not Qualified"</formula>
    </cfRule>
  </conditionalFormatting>
  <conditionalFormatting sqref="E86:K90">
    <cfRule type="containsText" dxfId="88" priority="37" operator="containsText" text="failed">
      <formula>NOT(ISERROR(SEARCH("failed",E86)))</formula>
    </cfRule>
  </conditionalFormatting>
  <conditionalFormatting sqref="G39:I39">
    <cfRule type="expression" dxfId="87" priority="36">
      <formula>$E$39="other"</formula>
    </cfRule>
  </conditionalFormatting>
  <conditionalFormatting sqref="B35:D35">
    <cfRule type="expression" dxfId="86" priority="35">
      <formula>$E$33="Powder Coat"</formula>
    </cfRule>
  </conditionalFormatting>
  <conditionalFormatting sqref="B42:D42">
    <cfRule type="expression" dxfId="85" priority="34">
      <formula>$E$40="Powder Coat"</formula>
    </cfRule>
  </conditionalFormatting>
  <conditionalFormatting sqref="E42">
    <cfRule type="expression" dxfId="84" priority="33">
      <formula>$E$40="Powder Coat"</formula>
    </cfRule>
  </conditionalFormatting>
  <conditionalFormatting sqref="E86:K86">
    <cfRule type="expression" dxfId="83" priority="32">
      <formula>$B$86=""</formula>
    </cfRule>
  </conditionalFormatting>
  <conditionalFormatting sqref="B98:K99">
    <cfRule type="expression" dxfId="82" priority="28">
      <formula>$E$90="Conditional - Follow up required to complete qualification"</formula>
    </cfRule>
    <cfRule type="expression" dxfId="81" priority="29">
      <formula>$E$88="Follow up required, see below."</formula>
    </cfRule>
    <cfRule type="expression" dxfId="80" priority="30">
      <formula>$E$87="Follow up required, see below."</formula>
    </cfRule>
    <cfRule type="expression" dxfId="79" priority="31">
      <formula>$E$86="Follow up required, see below."</formula>
    </cfRule>
  </conditionalFormatting>
  <conditionalFormatting sqref="B100:K101">
    <cfRule type="expression" dxfId="78" priority="27">
      <formula>$E$89="Not Compliant"</formula>
    </cfRule>
  </conditionalFormatting>
  <conditionalFormatting sqref="E87:K87">
    <cfRule type="expression" dxfId="77" priority="26">
      <formula>$B$87=""</formula>
    </cfRule>
  </conditionalFormatting>
  <conditionalFormatting sqref="E88:K88">
    <cfRule type="expression" dxfId="76" priority="25">
      <formula>$B$88=""</formula>
    </cfRule>
  </conditionalFormatting>
  <conditionalFormatting sqref="I35 I42">
    <cfRule type="expression" dxfId="75" priority="60">
      <formula>L35="other"</formula>
    </cfRule>
  </conditionalFormatting>
  <conditionalFormatting sqref="F9">
    <cfRule type="expression" dxfId="74" priority="24">
      <formula>$E$9="Other"</formula>
    </cfRule>
  </conditionalFormatting>
  <conditionalFormatting sqref="E38:K38">
    <cfRule type="expression" dxfId="73" priority="23">
      <formula>$F$8="JDM F17 Level 1"</formula>
    </cfRule>
  </conditionalFormatting>
  <conditionalFormatting sqref="J35:K35">
    <cfRule type="expression" dxfId="72" priority="22">
      <formula>J34="other"</formula>
    </cfRule>
  </conditionalFormatting>
  <conditionalFormatting sqref="B10:E10">
    <cfRule type="expression" dxfId="71" priority="20">
      <formula>$E$9=$P$12</formula>
    </cfRule>
    <cfRule type="expression" dxfId="70" priority="21">
      <formula>$E$9=$P$10</formula>
    </cfRule>
  </conditionalFormatting>
  <conditionalFormatting sqref="F10:G10">
    <cfRule type="expression" dxfId="69" priority="18">
      <formula>$E$9=$P$12</formula>
    </cfRule>
    <cfRule type="expression" dxfId="68" priority="19">
      <formula>$E$9=$P$10</formula>
    </cfRule>
  </conditionalFormatting>
  <conditionalFormatting sqref="E35">
    <cfRule type="expression" dxfId="67" priority="17">
      <formula>$E$33="Powder Coat"</formula>
    </cfRule>
  </conditionalFormatting>
  <conditionalFormatting sqref="J49:K49">
    <cfRule type="expression" dxfId="66" priority="16">
      <formula>E49="Other"</formula>
    </cfRule>
  </conditionalFormatting>
  <conditionalFormatting sqref="G49:I49">
    <cfRule type="expression" dxfId="65" priority="15">
      <formula>E49="other"</formula>
    </cfRule>
  </conditionalFormatting>
  <conditionalFormatting sqref="G64 G66 G68">
    <cfRule type="expression" dxfId="64" priority="14">
      <formula>D64=""</formula>
    </cfRule>
  </conditionalFormatting>
  <conditionalFormatting sqref="G65 G67 G69">
    <cfRule type="expression" dxfId="63" priority="13">
      <formula>D64=""</formula>
    </cfRule>
  </conditionalFormatting>
  <conditionalFormatting sqref="J64">
    <cfRule type="expression" dxfId="62" priority="12">
      <formula>$D$64=""</formula>
    </cfRule>
  </conditionalFormatting>
  <conditionalFormatting sqref="J66">
    <cfRule type="expression" dxfId="61" priority="11">
      <formula>$D66=""</formula>
    </cfRule>
  </conditionalFormatting>
  <conditionalFormatting sqref="J68">
    <cfRule type="expression" dxfId="60" priority="10">
      <formula>$D68=""</formula>
    </cfRule>
  </conditionalFormatting>
  <conditionalFormatting sqref="B45:K45">
    <cfRule type="expression" dxfId="59" priority="61">
      <formula>$H$44=$P$16</formula>
    </cfRule>
  </conditionalFormatting>
  <conditionalFormatting sqref="B13:K13">
    <cfRule type="expression" dxfId="58" priority="9">
      <formula>$J$12=$P$53</formula>
    </cfRule>
    <cfRule type="expression" dxfId="57" priority="68">
      <formula>$F$12=$P$53</formula>
    </cfRule>
    <cfRule type="expression" dxfId="56" priority="69">
      <formula>$E$12=$P$53</formula>
    </cfRule>
    <cfRule type="expression" dxfId="55" priority="70">
      <formula>$B$12=$P$53</formula>
    </cfRule>
  </conditionalFormatting>
  <conditionalFormatting sqref="H10:K10">
    <cfRule type="expression" dxfId="54" priority="5">
      <formula>$E$9=$P$9</formula>
    </cfRule>
    <cfRule type="expression" dxfId="53" priority="6">
      <formula>$E$9=$P$11</formula>
    </cfRule>
    <cfRule type="expression" dxfId="52" priority="8">
      <formula>$F$10="Yes"</formula>
    </cfRule>
  </conditionalFormatting>
  <conditionalFormatting sqref="J33:K34 E33:E36 J36 H44:K44">
    <cfRule type="expression" dxfId="51" priority="137">
      <formula>$E$32=$M$12</formula>
    </cfRule>
  </conditionalFormatting>
  <conditionalFormatting sqref="J32:K32">
    <cfRule type="expression" dxfId="50" priority="141">
      <formula>$E$32=$M$11</formula>
    </cfRule>
  </conditionalFormatting>
  <conditionalFormatting sqref="E40:E43 J40:K41 H44 J43:K43">
    <cfRule type="expression" dxfId="49" priority="159">
      <formula>$E$39=$M$20</formula>
    </cfRule>
  </conditionalFormatting>
  <conditionalFormatting sqref="K43">
    <cfRule type="expression" dxfId="48" priority="163">
      <formula>$E$39=$M$20</formula>
    </cfRule>
  </conditionalFormatting>
  <conditionalFormatting sqref="B44:G44">
    <cfRule type="expression" dxfId="47" priority="164">
      <formula>$E$39=$M$20</formula>
    </cfRule>
    <cfRule type="expression" dxfId="46" priority="165">
      <formula>$E$32=$M$12</formula>
    </cfRule>
  </conditionalFormatting>
  <conditionalFormatting sqref="N88:O97">
    <cfRule type="containsText" dxfId="45" priority="4" operator="containsText" text="No">
      <formula>NOT(ISERROR(SEARCH("No",N88)))</formula>
    </cfRule>
  </conditionalFormatting>
  <conditionalFormatting sqref="N99:O99">
    <cfRule type="containsText" dxfId="44" priority="3" operator="containsText" text="No">
      <formula>NOT(ISERROR(SEARCH("No",N99)))</formula>
    </cfRule>
  </conditionalFormatting>
  <conditionalFormatting sqref="B72:K73">
    <cfRule type="expression" dxfId="43" priority="2">
      <formula>$B$71=$P$68</formula>
    </cfRule>
  </conditionalFormatting>
  <conditionalFormatting sqref="B71:K71">
    <cfRule type="expression" dxfId="42" priority="1">
      <formula>$B$71=$P$68</formula>
    </cfRule>
  </conditionalFormatting>
  <dataValidations count="35">
    <dataValidation type="date" allowBlank="1" showInputMessage="1" showErrorMessage="1" sqref="J5" xr:uid="{F7B0BCB3-C51E-4496-8F6B-9BBD54D5FB4C}">
      <formula1>P24</formula1>
      <formula2>P25</formula2>
    </dataValidation>
    <dataValidation type="list" allowBlank="1" showInputMessage="1" sqref="B92:K94" xr:uid="{EA4DDE2E-A19D-433B-A5F4-08C2EE8BB7F4}">
      <formula1>$P$58:$P$60</formula1>
    </dataValidation>
    <dataValidation type="list" allowBlank="1" showInputMessage="1" promptTitle="Select from the list." prompt="If requirement is not included in the list, please type the requirement in the cell." sqref="B12:K12" xr:uid="{81ED780A-7DAC-49CD-8DE8-3FF80C76943B}">
      <formula1>$P$48:$P$54</formula1>
    </dataValidation>
    <dataValidation type="list" allowBlank="1" showInputMessage="1" showErrorMessage="1" sqref="E90:K90" xr:uid="{7FC16D1C-0CEC-42AE-8D05-CD1B7B5D17B7}">
      <formula1>$P$39:$P$44</formula1>
    </dataValidation>
    <dataValidation type="list" allowBlank="1" showInputMessage="1" showErrorMessage="1" sqref="E86:K88" xr:uid="{88CCB2DE-46A1-4F9D-A38F-AF78CC3A84F3}">
      <formula1>$P$30:$P$37</formula1>
    </dataValidation>
    <dataValidation type="list" allowBlank="1" showInputMessage="1" showErrorMessage="1" sqref="E89:K89" xr:uid="{EDC78F94-47BE-49D6-B240-2D97FF1049C7}">
      <formula1>$N$78:$N$82</formula1>
    </dataValidation>
    <dataValidation type="list" allowBlank="1" showInputMessage="1" showErrorMessage="1" sqref="J41 J34" xr:uid="{CF8BE3A5-2164-4ADB-A631-329437F456A7}">
      <formula1>$N$54:$N$68</formula1>
    </dataValidation>
    <dataValidation type="list" allowBlank="1" showInputMessage="1" showErrorMessage="1" sqref="E48" xr:uid="{EA8C1D0C-CD3E-4DFE-B0E6-CDB9382BE3AD}">
      <formula1>$N$32:$N$50</formula1>
    </dataValidation>
    <dataValidation type="list" allowBlank="1" showInputMessage="1" showErrorMessage="1" sqref="E55" xr:uid="{8649881D-842D-4536-92FC-7258C4D55CA0}">
      <formula1>$M$46:$M$50</formula1>
    </dataValidation>
    <dataValidation type="list" allowBlank="1" showInputMessage="1" showErrorMessage="1" sqref="E54" xr:uid="{409850BF-DB7A-411E-A47C-F1402D876A55}">
      <formula1>$M$39:$M$43</formula1>
    </dataValidation>
    <dataValidation type="list" allowBlank="1" showInputMessage="1" showErrorMessage="1" sqref="E49" xr:uid="{F0405D5E-9593-4A94-A81D-583E242A44FF}">
      <formula1>$N$8:$N$13</formula1>
    </dataValidation>
    <dataValidation type="list" allowBlank="1" showInputMessage="1" showErrorMessage="1" prompt="Select &quot;No&quot; only if parts are supplied to John Deere with topcoat and primer, but the primer and topcoat are supplied at separate suppliers." sqref="H44:K44" xr:uid="{2BE368F5-52B5-465F-94B6-911C67FB0145}">
      <formula1>$P$15:$P$17</formula1>
    </dataValidation>
    <dataValidation type="list" allowBlank="1" showInputMessage="1" showErrorMessage="1" sqref="Y65:Y70" xr:uid="{9ECC06F0-81C0-4A51-BA4B-C3BB1B07ECC1}">
      <formula1>$T$70:$T$72</formula1>
    </dataValidation>
    <dataValidation type="list" allowBlank="1" showInputMessage="1" promptTitle="Use dropdown menu" prompt="If substrate is not in dropdown, type substrate description in cell." sqref="D64:E64" xr:uid="{CF907223-B6B1-4314-84A1-BAE821E61248}">
      <formula1>$M$55:$M$60</formula1>
    </dataValidation>
    <dataValidation allowBlank="1" showInputMessage="1" showErrorMessage="1" sqref="J68:K68 J66:K66" xr:uid="{701EBE1C-D68D-465A-83D9-1A80CDE4FED9}"/>
    <dataValidation allowBlank="1" showInputMessage="1" showErrorMessage="1" prompt="List the name of the painting process line used to paint samples.  If only one painting line exists at this facility, then enter &quot;only one line&quot;." sqref="J26:K26" xr:uid="{54300D95-2440-41A4-9973-9D323BD0C508}"/>
    <dataValidation allowBlank="1" showInputMessage="1" showErrorMessage="1" prompt="Enter oven set point, and then select the units (°C or °F)" sqref="J36 J43" xr:uid="{2ACB4EAB-3FD4-449A-97B9-B433AAFEA7EF}"/>
    <dataValidation allowBlank="1" showInputMessage="1" showErrorMessage="1" prompt="List the dwell time (in minutes) for production parts in the cure oven." sqref="E36 E43" xr:uid="{4C84E5AA-EC46-4537-A90D-C36A0ACA84E0}"/>
    <dataValidation allowBlank="1" showInputMessage="1" showErrorMessage="1" prompt="Enter the supplier number assigned by John Deere.  Suppliers can look up their supplier number in JD Supply Network._x000a_(https://jdsn.deere.com)" sqref="J15:K15" xr:uid="{32993146-16AD-46EF-AFB6-3B2392A12F0F}"/>
    <dataValidation allowBlank="1" showInputMessage="1" showErrorMessage="1" prompt="List the supplier that is directly supply the painted product to John Deere (tier 1 supplier).  The supplier listed in this field must have a supplier number assigned by John Deere." sqref="D15:E15" xr:uid="{301FA3D4-E75B-4303-94CD-9C928815BFC1}"/>
    <dataValidation allowBlank="1" showInputMessage="1" showErrorMessage="1" prompt="List the John Deere unit that will be consuming painted product with this paint process.  If this affects multiple units, list the highest volume unit or division." sqref="E6:J6" xr:uid="{70BE55BF-9403-4108-AA92-9BC65209AB26}"/>
    <dataValidation allowBlank="1" showInputMessage="1" showErrorMessage="1" prompt="List the primary supply management and/or quality engineering contact at John Deere.  If multiple units are affected, a supply base manager may be listed." sqref="E7:J7" xr:uid="{11D6492D-EFEC-46A9-A9F2-AEFB673A50AD}"/>
    <dataValidation type="list" allowBlank="1" showInputMessage="1" showErrorMessage="1" sqref="E9" xr:uid="{2B5C6497-D485-410E-8A79-CCEED1F6FD70}">
      <formula1>$P$9:$P$13</formula1>
    </dataValidation>
    <dataValidation type="list" allowBlank="1" showInputMessage="1" showErrorMessage="1" sqref="K36 K43" xr:uid="{5CAA3C46-2CFF-41FE-AD20-76981CECEDFB}">
      <formula1>"select, °F  ,°C"</formula1>
    </dataValidation>
    <dataValidation type="list" allowBlank="1" showInputMessage="1" showErrorMessage="1" sqref="J33:K33 J40:K40" xr:uid="{5233CD91-29B7-43E9-BC7C-09C825536E30}">
      <formula1>$M$29:$M$34</formula1>
    </dataValidation>
    <dataValidation type="list" allowBlank="1" showInputMessage="1" showErrorMessage="1" sqref="F8:I8" xr:uid="{9581F763-CF02-4198-B689-D138E137FA58}">
      <formula1>$P$4:$P$6</formula1>
    </dataValidation>
    <dataValidation type="list" allowBlank="1" showInputMessage="1" showErrorMessage="1" sqref="E53" xr:uid="{AEA7BCF8-A6E7-4503-A40B-FD4EED4F6751}">
      <formula1>$N$23:$N$27</formula1>
    </dataValidation>
    <dataValidation type="list" allowBlank="1" showInputMessage="1" showErrorMessage="1" sqref="E52" xr:uid="{A0FF2631-20A7-4C99-B9EA-97158395DFAF}">
      <formula1>$N$16:$N$20</formula1>
    </dataValidation>
    <dataValidation type="list" allowBlank="1" showInputMessage="1" showErrorMessage="1" sqref="E50:E51 K27 K19 F10" xr:uid="{A4B27AD5-9928-4E9A-9029-2CDB8A4C186D}">
      <formula1>$N$4:$N$5</formula1>
    </dataValidation>
    <dataValidation type="list" allowBlank="1" showInputMessage="1" showErrorMessage="1" sqref="E33 E40" xr:uid="{3BA9CE41-F6B5-47CD-9CE6-447110CBF177}">
      <formula1>$M$22:$M$27</formula1>
    </dataValidation>
    <dataValidation type="list" allowBlank="1" showInputMessage="1" showErrorMessage="1" sqref="D61:E62" xr:uid="{5BE9D171-677E-4DCA-B8CC-29A9C386D62A}">
      <formula1>$M$66:$M$67</formula1>
    </dataValidation>
    <dataValidation type="list" allowBlank="1" showInputMessage="1" showErrorMessage="1" sqref="D60:E60" xr:uid="{39E20E32-E7C4-468E-8C18-82537A012556}">
      <formula1>$M$63:$M$64</formula1>
    </dataValidation>
    <dataValidation type="list" allowBlank="1" showInputMessage="1" promptTitle="Use dropdown menu" prompt="If substrate is not in dropdown, type substrate description in cell." sqref="D68:E68 D66:E66" xr:uid="{2E0CE377-DDB4-4974-92ED-93DDEF918E66}">
      <formula1>$M$55:$M$61</formula1>
    </dataValidation>
    <dataValidation type="list" allowBlank="1" showInputMessage="1" showErrorMessage="1" sqref="E32" xr:uid="{14E492DF-3EFD-4842-B7DB-5ACB21A6A021}">
      <formula1>$M$6:$M$12</formula1>
    </dataValidation>
    <dataValidation type="list" allowBlank="1" showInputMessage="1" showErrorMessage="1" sqref="E39" xr:uid="{E2E70832-4232-4BFE-93F3-CB342273FB64}">
      <formula1>$M$14:$M$20</formula1>
    </dataValidation>
  </dataValidations>
  <pageMargins left="0.25" right="0.25" top="0.8" bottom="0.25" header="0.2" footer="0.3"/>
  <pageSetup orientation="portrait" horizontalDpi="300" r:id="rId1"/>
  <headerFooter>
    <oddHeader>&amp;L&amp;G&amp;R&amp;G</oddHeader>
    <oddFooter>&amp;LControlled copies are maintained by John Deere MTIC.  All other copies are considered uncontrolled.
&amp;F&amp;R&amp;A &amp;P of &amp;N</oddFooter>
  </headerFooter>
  <rowBreaks count="1" manualBreakCount="1">
    <brk id="55"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fitToPage="1"/>
  </sheetPr>
  <dimension ref="A1:S63"/>
  <sheetViews>
    <sheetView zoomScaleNormal="100" workbookViewId="0">
      <selection activeCell="D6" sqref="D6"/>
    </sheetView>
  </sheetViews>
  <sheetFormatPr defaultRowHeight="12.75" x14ac:dyDescent="0.2"/>
  <cols>
    <col min="1" max="1" width="0.85546875" style="1" customWidth="1"/>
    <col min="2" max="2" width="25.5703125" style="1" customWidth="1"/>
    <col min="3" max="3" width="19.42578125" style="1" customWidth="1"/>
    <col min="4" max="7" width="5.85546875" style="1" customWidth="1"/>
    <col min="8" max="11" width="4.5703125" style="1" customWidth="1"/>
    <col min="12" max="12" width="7.42578125" style="1" customWidth="1"/>
    <col min="13" max="13" width="10.85546875" style="1" customWidth="1"/>
    <col min="14" max="14" width="22.5703125" style="1" customWidth="1"/>
    <col min="15" max="15" width="9.140625" style="1" hidden="1" customWidth="1"/>
    <col min="16" max="16" width="12.5703125" style="1" hidden="1" customWidth="1"/>
    <col min="17" max="17" width="10.5703125" style="1" hidden="1" customWidth="1"/>
    <col min="18" max="19" width="9.140625" style="1" hidden="1" customWidth="1"/>
    <col min="20" max="257" width="9.140625" style="1"/>
    <col min="258" max="258" width="24.7109375" style="1" customWidth="1"/>
    <col min="259" max="259" width="18.42578125" style="1" customWidth="1"/>
    <col min="260" max="263" width="5.42578125" style="1" customWidth="1"/>
    <col min="264" max="267" width="5.140625" style="1" customWidth="1"/>
    <col min="268" max="268" width="7.42578125" style="1" customWidth="1"/>
    <col min="269" max="269" width="11.140625" style="1" customWidth="1"/>
    <col min="270" max="513" width="9.140625" style="1"/>
    <col min="514" max="514" width="24.7109375" style="1" customWidth="1"/>
    <col min="515" max="515" width="18.42578125" style="1" customWidth="1"/>
    <col min="516" max="519" width="5.42578125" style="1" customWidth="1"/>
    <col min="520" max="523" width="5.140625" style="1" customWidth="1"/>
    <col min="524" max="524" width="7.42578125" style="1" customWidth="1"/>
    <col min="525" max="525" width="11.140625" style="1" customWidth="1"/>
    <col min="526" max="769" width="9.140625" style="1"/>
    <col min="770" max="770" width="24.7109375" style="1" customWidth="1"/>
    <col min="771" max="771" width="18.42578125" style="1" customWidth="1"/>
    <col min="772" max="775" width="5.42578125" style="1" customWidth="1"/>
    <col min="776" max="779" width="5.140625" style="1" customWidth="1"/>
    <col min="780" max="780" width="7.42578125" style="1" customWidth="1"/>
    <col min="781" max="781" width="11.140625" style="1" customWidth="1"/>
    <col min="782" max="1025" width="9.140625" style="1"/>
    <col min="1026" max="1026" width="24.7109375" style="1" customWidth="1"/>
    <col min="1027" max="1027" width="18.42578125" style="1" customWidth="1"/>
    <col min="1028" max="1031" width="5.42578125" style="1" customWidth="1"/>
    <col min="1032" max="1035" width="5.140625" style="1" customWidth="1"/>
    <col min="1036" max="1036" width="7.42578125" style="1" customWidth="1"/>
    <col min="1037" max="1037" width="11.140625" style="1" customWidth="1"/>
    <col min="1038" max="1281" width="9.140625" style="1"/>
    <col min="1282" max="1282" width="24.7109375" style="1" customWidth="1"/>
    <col min="1283" max="1283" width="18.42578125" style="1" customWidth="1"/>
    <col min="1284" max="1287" width="5.42578125" style="1" customWidth="1"/>
    <col min="1288" max="1291" width="5.140625" style="1" customWidth="1"/>
    <col min="1292" max="1292" width="7.42578125" style="1" customWidth="1"/>
    <col min="1293" max="1293" width="11.140625" style="1" customWidth="1"/>
    <col min="1294" max="1537" width="9.140625" style="1"/>
    <col min="1538" max="1538" width="24.7109375" style="1" customWidth="1"/>
    <col min="1539" max="1539" width="18.42578125" style="1" customWidth="1"/>
    <col min="1540" max="1543" width="5.42578125" style="1" customWidth="1"/>
    <col min="1544" max="1547" width="5.140625" style="1" customWidth="1"/>
    <col min="1548" max="1548" width="7.42578125" style="1" customWidth="1"/>
    <col min="1549" max="1549" width="11.140625" style="1" customWidth="1"/>
    <col min="1550" max="1793" width="9.140625" style="1"/>
    <col min="1794" max="1794" width="24.7109375" style="1" customWidth="1"/>
    <col min="1795" max="1795" width="18.42578125" style="1" customWidth="1"/>
    <col min="1796" max="1799" width="5.42578125" style="1" customWidth="1"/>
    <col min="1800" max="1803" width="5.140625" style="1" customWidth="1"/>
    <col min="1804" max="1804" width="7.42578125" style="1" customWidth="1"/>
    <col min="1805" max="1805" width="11.140625" style="1" customWidth="1"/>
    <col min="1806" max="2049" width="9.140625" style="1"/>
    <col min="2050" max="2050" width="24.7109375" style="1" customWidth="1"/>
    <col min="2051" max="2051" width="18.42578125" style="1" customWidth="1"/>
    <col min="2052" max="2055" width="5.42578125" style="1" customWidth="1"/>
    <col min="2056" max="2059" width="5.140625" style="1" customWidth="1"/>
    <col min="2060" max="2060" width="7.42578125" style="1" customWidth="1"/>
    <col min="2061" max="2061" width="11.140625" style="1" customWidth="1"/>
    <col min="2062" max="2305" width="9.140625" style="1"/>
    <col min="2306" max="2306" width="24.7109375" style="1" customWidth="1"/>
    <col min="2307" max="2307" width="18.42578125" style="1" customWidth="1"/>
    <col min="2308" max="2311" width="5.42578125" style="1" customWidth="1"/>
    <col min="2312" max="2315" width="5.140625" style="1" customWidth="1"/>
    <col min="2316" max="2316" width="7.42578125" style="1" customWidth="1"/>
    <col min="2317" max="2317" width="11.140625" style="1" customWidth="1"/>
    <col min="2318" max="2561" width="9.140625" style="1"/>
    <col min="2562" max="2562" width="24.7109375" style="1" customWidth="1"/>
    <col min="2563" max="2563" width="18.42578125" style="1" customWidth="1"/>
    <col min="2564" max="2567" width="5.42578125" style="1" customWidth="1"/>
    <col min="2568" max="2571" width="5.140625" style="1" customWidth="1"/>
    <col min="2572" max="2572" width="7.42578125" style="1" customWidth="1"/>
    <col min="2573" max="2573" width="11.140625" style="1" customWidth="1"/>
    <col min="2574" max="2817" width="9.140625" style="1"/>
    <col min="2818" max="2818" width="24.7109375" style="1" customWidth="1"/>
    <col min="2819" max="2819" width="18.42578125" style="1" customWidth="1"/>
    <col min="2820" max="2823" width="5.42578125" style="1" customWidth="1"/>
    <col min="2824" max="2827" width="5.140625" style="1" customWidth="1"/>
    <col min="2828" max="2828" width="7.42578125" style="1" customWidth="1"/>
    <col min="2829" max="2829" width="11.140625" style="1" customWidth="1"/>
    <col min="2830" max="3073" width="9.140625" style="1"/>
    <col min="3074" max="3074" width="24.7109375" style="1" customWidth="1"/>
    <col min="3075" max="3075" width="18.42578125" style="1" customWidth="1"/>
    <col min="3076" max="3079" width="5.42578125" style="1" customWidth="1"/>
    <col min="3080" max="3083" width="5.140625" style="1" customWidth="1"/>
    <col min="3084" max="3084" width="7.42578125" style="1" customWidth="1"/>
    <col min="3085" max="3085" width="11.140625" style="1" customWidth="1"/>
    <col min="3086" max="3329" width="9.140625" style="1"/>
    <col min="3330" max="3330" width="24.7109375" style="1" customWidth="1"/>
    <col min="3331" max="3331" width="18.42578125" style="1" customWidth="1"/>
    <col min="3332" max="3335" width="5.42578125" style="1" customWidth="1"/>
    <col min="3336" max="3339" width="5.140625" style="1" customWidth="1"/>
    <col min="3340" max="3340" width="7.42578125" style="1" customWidth="1"/>
    <col min="3341" max="3341" width="11.140625" style="1" customWidth="1"/>
    <col min="3342" max="3585" width="9.140625" style="1"/>
    <col min="3586" max="3586" width="24.7109375" style="1" customWidth="1"/>
    <col min="3587" max="3587" width="18.42578125" style="1" customWidth="1"/>
    <col min="3588" max="3591" width="5.42578125" style="1" customWidth="1"/>
    <col min="3592" max="3595" width="5.140625" style="1" customWidth="1"/>
    <col min="3596" max="3596" width="7.42578125" style="1" customWidth="1"/>
    <col min="3597" max="3597" width="11.140625" style="1" customWidth="1"/>
    <col min="3598" max="3841" width="9.140625" style="1"/>
    <col min="3842" max="3842" width="24.7109375" style="1" customWidth="1"/>
    <col min="3843" max="3843" width="18.42578125" style="1" customWidth="1"/>
    <col min="3844" max="3847" width="5.42578125" style="1" customWidth="1"/>
    <col min="3848" max="3851" width="5.140625" style="1" customWidth="1"/>
    <col min="3852" max="3852" width="7.42578125" style="1" customWidth="1"/>
    <col min="3853" max="3853" width="11.140625" style="1" customWidth="1"/>
    <col min="3854" max="4097" width="9.140625" style="1"/>
    <col min="4098" max="4098" width="24.7109375" style="1" customWidth="1"/>
    <col min="4099" max="4099" width="18.42578125" style="1" customWidth="1"/>
    <col min="4100" max="4103" width="5.42578125" style="1" customWidth="1"/>
    <col min="4104" max="4107" width="5.140625" style="1" customWidth="1"/>
    <col min="4108" max="4108" width="7.42578125" style="1" customWidth="1"/>
    <col min="4109" max="4109" width="11.140625" style="1" customWidth="1"/>
    <col min="4110" max="4353" width="9.140625" style="1"/>
    <col min="4354" max="4354" width="24.7109375" style="1" customWidth="1"/>
    <col min="4355" max="4355" width="18.42578125" style="1" customWidth="1"/>
    <col min="4356" max="4359" width="5.42578125" style="1" customWidth="1"/>
    <col min="4360" max="4363" width="5.140625" style="1" customWidth="1"/>
    <col min="4364" max="4364" width="7.42578125" style="1" customWidth="1"/>
    <col min="4365" max="4365" width="11.140625" style="1" customWidth="1"/>
    <col min="4366" max="4609" width="9.140625" style="1"/>
    <col min="4610" max="4610" width="24.7109375" style="1" customWidth="1"/>
    <col min="4611" max="4611" width="18.42578125" style="1" customWidth="1"/>
    <col min="4612" max="4615" width="5.42578125" style="1" customWidth="1"/>
    <col min="4616" max="4619" width="5.140625" style="1" customWidth="1"/>
    <col min="4620" max="4620" width="7.42578125" style="1" customWidth="1"/>
    <col min="4621" max="4621" width="11.140625" style="1" customWidth="1"/>
    <col min="4622" max="4865" width="9.140625" style="1"/>
    <col min="4866" max="4866" width="24.7109375" style="1" customWidth="1"/>
    <col min="4867" max="4867" width="18.42578125" style="1" customWidth="1"/>
    <col min="4868" max="4871" width="5.42578125" style="1" customWidth="1"/>
    <col min="4872" max="4875" width="5.140625" style="1" customWidth="1"/>
    <col min="4876" max="4876" width="7.42578125" style="1" customWidth="1"/>
    <col min="4877" max="4877" width="11.140625" style="1" customWidth="1"/>
    <col min="4878" max="5121" width="9.140625" style="1"/>
    <col min="5122" max="5122" width="24.7109375" style="1" customWidth="1"/>
    <col min="5123" max="5123" width="18.42578125" style="1" customWidth="1"/>
    <col min="5124" max="5127" width="5.42578125" style="1" customWidth="1"/>
    <col min="5128" max="5131" width="5.140625" style="1" customWidth="1"/>
    <col min="5132" max="5132" width="7.42578125" style="1" customWidth="1"/>
    <col min="5133" max="5133" width="11.140625" style="1" customWidth="1"/>
    <col min="5134" max="5377" width="9.140625" style="1"/>
    <col min="5378" max="5378" width="24.7109375" style="1" customWidth="1"/>
    <col min="5379" max="5379" width="18.42578125" style="1" customWidth="1"/>
    <col min="5380" max="5383" width="5.42578125" style="1" customWidth="1"/>
    <col min="5384" max="5387" width="5.140625" style="1" customWidth="1"/>
    <col min="5388" max="5388" width="7.42578125" style="1" customWidth="1"/>
    <col min="5389" max="5389" width="11.140625" style="1" customWidth="1"/>
    <col min="5390" max="5633" width="9.140625" style="1"/>
    <col min="5634" max="5634" width="24.7109375" style="1" customWidth="1"/>
    <col min="5635" max="5635" width="18.42578125" style="1" customWidth="1"/>
    <col min="5636" max="5639" width="5.42578125" style="1" customWidth="1"/>
    <col min="5640" max="5643" width="5.140625" style="1" customWidth="1"/>
    <col min="5644" max="5644" width="7.42578125" style="1" customWidth="1"/>
    <col min="5645" max="5645" width="11.140625" style="1" customWidth="1"/>
    <col min="5646" max="5889" width="9.140625" style="1"/>
    <col min="5890" max="5890" width="24.7109375" style="1" customWidth="1"/>
    <col min="5891" max="5891" width="18.42578125" style="1" customWidth="1"/>
    <col min="5892" max="5895" width="5.42578125" style="1" customWidth="1"/>
    <col min="5896" max="5899" width="5.140625" style="1" customWidth="1"/>
    <col min="5900" max="5900" width="7.42578125" style="1" customWidth="1"/>
    <col min="5901" max="5901" width="11.140625" style="1" customWidth="1"/>
    <col min="5902" max="6145" width="9.140625" style="1"/>
    <col min="6146" max="6146" width="24.7109375" style="1" customWidth="1"/>
    <col min="6147" max="6147" width="18.42578125" style="1" customWidth="1"/>
    <col min="6148" max="6151" width="5.42578125" style="1" customWidth="1"/>
    <col min="6152" max="6155" width="5.140625" style="1" customWidth="1"/>
    <col min="6156" max="6156" width="7.42578125" style="1" customWidth="1"/>
    <col min="6157" max="6157" width="11.140625" style="1" customWidth="1"/>
    <col min="6158" max="6401" width="9.140625" style="1"/>
    <col min="6402" max="6402" width="24.7109375" style="1" customWidth="1"/>
    <col min="6403" max="6403" width="18.42578125" style="1" customWidth="1"/>
    <col min="6404" max="6407" width="5.42578125" style="1" customWidth="1"/>
    <col min="6408" max="6411" width="5.140625" style="1" customWidth="1"/>
    <col min="6412" max="6412" width="7.42578125" style="1" customWidth="1"/>
    <col min="6413" max="6413" width="11.140625" style="1" customWidth="1"/>
    <col min="6414" max="6657" width="9.140625" style="1"/>
    <col min="6658" max="6658" width="24.7109375" style="1" customWidth="1"/>
    <col min="6659" max="6659" width="18.42578125" style="1" customWidth="1"/>
    <col min="6660" max="6663" width="5.42578125" style="1" customWidth="1"/>
    <col min="6664" max="6667" width="5.140625" style="1" customWidth="1"/>
    <col min="6668" max="6668" width="7.42578125" style="1" customWidth="1"/>
    <col min="6669" max="6669" width="11.140625" style="1" customWidth="1"/>
    <col min="6670" max="6913" width="9.140625" style="1"/>
    <col min="6914" max="6914" width="24.7109375" style="1" customWidth="1"/>
    <col min="6915" max="6915" width="18.42578125" style="1" customWidth="1"/>
    <col min="6916" max="6919" width="5.42578125" style="1" customWidth="1"/>
    <col min="6920" max="6923" width="5.140625" style="1" customWidth="1"/>
    <col min="6924" max="6924" width="7.42578125" style="1" customWidth="1"/>
    <col min="6925" max="6925" width="11.140625" style="1" customWidth="1"/>
    <col min="6926" max="7169" width="9.140625" style="1"/>
    <col min="7170" max="7170" width="24.7109375" style="1" customWidth="1"/>
    <col min="7171" max="7171" width="18.42578125" style="1" customWidth="1"/>
    <col min="7172" max="7175" width="5.42578125" style="1" customWidth="1"/>
    <col min="7176" max="7179" width="5.140625" style="1" customWidth="1"/>
    <col min="7180" max="7180" width="7.42578125" style="1" customWidth="1"/>
    <col min="7181" max="7181" width="11.140625" style="1" customWidth="1"/>
    <col min="7182" max="7425" width="9.140625" style="1"/>
    <col min="7426" max="7426" width="24.7109375" style="1" customWidth="1"/>
    <col min="7427" max="7427" width="18.42578125" style="1" customWidth="1"/>
    <col min="7428" max="7431" width="5.42578125" style="1" customWidth="1"/>
    <col min="7432" max="7435" width="5.140625" style="1" customWidth="1"/>
    <col min="7436" max="7436" width="7.42578125" style="1" customWidth="1"/>
    <col min="7437" max="7437" width="11.140625" style="1" customWidth="1"/>
    <col min="7438" max="7681" width="9.140625" style="1"/>
    <col min="7682" max="7682" width="24.7109375" style="1" customWidth="1"/>
    <col min="7683" max="7683" width="18.42578125" style="1" customWidth="1"/>
    <col min="7684" max="7687" width="5.42578125" style="1" customWidth="1"/>
    <col min="7688" max="7691" width="5.140625" style="1" customWidth="1"/>
    <col min="7692" max="7692" width="7.42578125" style="1" customWidth="1"/>
    <col min="7693" max="7693" width="11.140625" style="1" customWidth="1"/>
    <col min="7694" max="7937" width="9.140625" style="1"/>
    <col min="7938" max="7938" width="24.7109375" style="1" customWidth="1"/>
    <col min="7939" max="7939" width="18.42578125" style="1" customWidth="1"/>
    <col min="7940" max="7943" width="5.42578125" style="1" customWidth="1"/>
    <col min="7944" max="7947" width="5.140625" style="1" customWidth="1"/>
    <col min="7948" max="7948" width="7.42578125" style="1" customWidth="1"/>
    <col min="7949" max="7949" width="11.140625" style="1" customWidth="1"/>
    <col min="7950" max="8193" width="9.140625" style="1"/>
    <col min="8194" max="8194" width="24.7109375" style="1" customWidth="1"/>
    <col min="8195" max="8195" width="18.42578125" style="1" customWidth="1"/>
    <col min="8196" max="8199" width="5.42578125" style="1" customWidth="1"/>
    <col min="8200" max="8203" width="5.140625" style="1" customWidth="1"/>
    <col min="8204" max="8204" width="7.42578125" style="1" customWidth="1"/>
    <col min="8205" max="8205" width="11.140625" style="1" customWidth="1"/>
    <col min="8206" max="8449" width="9.140625" style="1"/>
    <col min="8450" max="8450" width="24.7109375" style="1" customWidth="1"/>
    <col min="8451" max="8451" width="18.42578125" style="1" customWidth="1"/>
    <col min="8452" max="8455" width="5.42578125" style="1" customWidth="1"/>
    <col min="8456" max="8459" width="5.140625" style="1" customWidth="1"/>
    <col min="8460" max="8460" width="7.42578125" style="1" customWidth="1"/>
    <col min="8461" max="8461" width="11.140625" style="1" customWidth="1"/>
    <col min="8462" max="8705" width="9.140625" style="1"/>
    <col min="8706" max="8706" width="24.7109375" style="1" customWidth="1"/>
    <col min="8707" max="8707" width="18.42578125" style="1" customWidth="1"/>
    <col min="8708" max="8711" width="5.42578125" style="1" customWidth="1"/>
    <col min="8712" max="8715" width="5.140625" style="1" customWidth="1"/>
    <col min="8716" max="8716" width="7.42578125" style="1" customWidth="1"/>
    <col min="8717" max="8717" width="11.140625" style="1" customWidth="1"/>
    <col min="8718" max="8961" width="9.140625" style="1"/>
    <col min="8962" max="8962" width="24.7109375" style="1" customWidth="1"/>
    <col min="8963" max="8963" width="18.42578125" style="1" customWidth="1"/>
    <col min="8964" max="8967" width="5.42578125" style="1" customWidth="1"/>
    <col min="8968" max="8971" width="5.140625" style="1" customWidth="1"/>
    <col min="8972" max="8972" width="7.42578125" style="1" customWidth="1"/>
    <col min="8973" max="8973" width="11.140625" style="1" customWidth="1"/>
    <col min="8974" max="9217" width="9.140625" style="1"/>
    <col min="9218" max="9218" width="24.7109375" style="1" customWidth="1"/>
    <col min="9219" max="9219" width="18.42578125" style="1" customWidth="1"/>
    <col min="9220" max="9223" width="5.42578125" style="1" customWidth="1"/>
    <col min="9224" max="9227" width="5.140625" style="1" customWidth="1"/>
    <col min="9228" max="9228" width="7.42578125" style="1" customWidth="1"/>
    <col min="9229" max="9229" width="11.140625" style="1" customWidth="1"/>
    <col min="9230" max="9473" width="9.140625" style="1"/>
    <col min="9474" max="9474" width="24.7109375" style="1" customWidth="1"/>
    <col min="9475" max="9475" width="18.42578125" style="1" customWidth="1"/>
    <col min="9476" max="9479" width="5.42578125" style="1" customWidth="1"/>
    <col min="9480" max="9483" width="5.140625" style="1" customWidth="1"/>
    <col min="9484" max="9484" width="7.42578125" style="1" customWidth="1"/>
    <col min="9485" max="9485" width="11.140625" style="1" customWidth="1"/>
    <col min="9486" max="9729" width="9.140625" style="1"/>
    <col min="9730" max="9730" width="24.7109375" style="1" customWidth="1"/>
    <col min="9731" max="9731" width="18.42578125" style="1" customWidth="1"/>
    <col min="9732" max="9735" width="5.42578125" style="1" customWidth="1"/>
    <col min="9736" max="9739" width="5.140625" style="1" customWidth="1"/>
    <col min="9740" max="9740" width="7.42578125" style="1" customWidth="1"/>
    <col min="9741" max="9741" width="11.140625" style="1" customWidth="1"/>
    <col min="9742" max="9985" width="9.140625" style="1"/>
    <col min="9986" max="9986" width="24.7109375" style="1" customWidth="1"/>
    <col min="9987" max="9987" width="18.42578125" style="1" customWidth="1"/>
    <col min="9988" max="9991" width="5.42578125" style="1" customWidth="1"/>
    <col min="9992" max="9995" width="5.140625" style="1" customWidth="1"/>
    <col min="9996" max="9996" width="7.42578125" style="1" customWidth="1"/>
    <col min="9997" max="9997" width="11.140625" style="1" customWidth="1"/>
    <col min="9998" max="10241" width="9.140625" style="1"/>
    <col min="10242" max="10242" width="24.7109375" style="1" customWidth="1"/>
    <col min="10243" max="10243" width="18.42578125" style="1" customWidth="1"/>
    <col min="10244" max="10247" width="5.42578125" style="1" customWidth="1"/>
    <col min="10248" max="10251" width="5.140625" style="1" customWidth="1"/>
    <col min="10252" max="10252" width="7.42578125" style="1" customWidth="1"/>
    <col min="10253" max="10253" width="11.140625" style="1" customWidth="1"/>
    <col min="10254" max="10497" width="9.140625" style="1"/>
    <col min="10498" max="10498" width="24.7109375" style="1" customWidth="1"/>
    <col min="10499" max="10499" width="18.42578125" style="1" customWidth="1"/>
    <col min="10500" max="10503" width="5.42578125" style="1" customWidth="1"/>
    <col min="10504" max="10507" width="5.140625" style="1" customWidth="1"/>
    <col min="10508" max="10508" width="7.42578125" style="1" customWidth="1"/>
    <col min="10509" max="10509" width="11.140625" style="1" customWidth="1"/>
    <col min="10510" max="10753" width="9.140625" style="1"/>
    <col min="10754" max="10754" width="24.7109375" style="1" customWidth="1"/>
    <col min="10755" max="10755" width="18.42578125" style="1" customWidth="1"/>
    <col min="10756" max="10759" width="5.42578125" style="1" customWidth="1"/>
    <col min="10760" max="10763" width="5.140625" style="1" customWidth="1"/>
    <col min="10764" max="10764" width="7.42578125" style="1" customWidth="1"/>
    <col min="10765" max="10765" width="11.140625" style="1" customWidth="1"/>
    <col min="10766" max="11009" width="9.140625" style="1"/>
    <col min="11010" max="11010" width="24.7109375" style="1" customWidth="1"/>
    <col min="11011" max="11011" width="18.42578125" style="1" customWidth="1"/>
    <col min="11012" max="11015" width="5.42578125" style="1" customWidth="1"/>
    <col min="11016" max="11019" width="5.140625" style="1" customWidth="1"/>
    <col min="11020" max="11020" width="7.42578125" style="1" customWidth="1"/>
    <col min="11021" max="11021" width="11.140625" style="1" customWidth="1"/>
    <col min="11022" max="11265" width="9.140625" style="1"/>
    <col min="11266" max="11266" width="24.7109375" style="1" customWidth="1"/>
    <col min="11267" max="11267" width="18.42578125" style="1" customWidth="1"/>
    <col min="11268" max="11271" width="5.42578125" style="1" customWidth="1"/>
    <col min="11272" max="11275" width="5.140625" style="1" customWidth="1"/>
    <col min="11276" max="11276" width="7.42578125" style="1" customWidth="1"/>
    <col min="11277" max="11277" width="11.140625" style="1" customWidth="1"/>
    <col min="11278" max="11521" width="9.140625" style="1"/>
    <col min="11522" max="11522" width="24.7109375" style="1" customWidth="1"/>
    <col min="11523" max="11523" width="18.42578125" style="1" customWidth="1"/>
    <col min="11524" max="11527" width="5.42578125" style="1" customWidth="1"/>
    <col min="11528" max="11531" width="5.140625" style="1" customWidth="1"/>
    <col min="11532" max="11532" width="7.42578125" style="1" customWidth="1"/>
    <col min="11533" max="11533" width="11.140625" style="1" customWidth="1"/>
    <col min="11534" max="11777" width="9.140625" style="1"/>
    <col min="11778" max="11778" width="24.7109375" style="1" customWidth="1"/>
    <col min="11779" max="11779" width="18.42578125" style="1" customWidth="1"/>
    <col min="11780" max="11783" width="5.42578125" style="1" customWidth="1"/>
    <col min="11784" max="11787" width="5.140625" style="1" customWidth="1"/>
    <col min="11788" max="11788" width="7.42578125" style="1" customWidth="1"/>
    <col min="11789" max="11789" width="11.140625" style="1" customWidth="1"/>
    <col min="11790" max="12033" width="9.140625" style="1"/>
    <col min="12034" max="12034" width="24.7109375" style="1" customWidth="1"/>
    <col min="12035" max="12035" width="18.42578125" style="1" customWidth="1"/>
    <col min="12036" max="12039" width="5.42578125" style="1" customWidth="1"/>
    <col min="12040" max="12043" width="5.140625" style="1" customWidth="1"/>
    <col min="12044" max="12044" width="7.42578125" style="1" customWidth="1"/>
    <col min="12045" max="12045" width="11.140625" style="1" customWidth="1"/>
    <col min="12046" max="12289" width="9.140625" style="1"/>
    <col min="12290" max="12290" width="24.7109375" style="1" customWidth="1"/>
    <col min="12291" max="12291" width="18.42578125" style="1" customWidth="1"/>
    <col min="12292" max="12295" width="5.42578125" style="1" customWidth="1"/>
    <col min="12296" max="12299" width="5.140625" style="1" customWidth="1"/>
    <col min="12300" max="12300" width="7.42578125" style="1" customWidth="1"/>
    <col min="12301" max="12301" width="11.140625" style="1" customWidth="1"/>
    <col min="12302" max="12545" width="9.140625" style="1"/>
    <col min="12546" max="12546" width="24.7109375" style="1" customWidth="1"/>
    <col min="12547" max="12547" width="18.42578125" style="1" customWidth="1"/>
    <col min="12548" max="12551" width="5.42578125" style="1" customWidth="1"/>
    <col min="12552" max="12555" width="5.140625" style="1" customWidth="1"/>
    <col min="12556" max="12556" width="7.42578125" style="1" customWidth="1"/>
    <col min="12557" max="12557" width="11.140625" style="1" customWidth="1"/>
    <col min="12558" max="12801" width="9.140625" style="1"/>
    <col min="12802" max="12802" width="24.7109375" style="1" customWidth="1"/>
    <col min="12803" max="12803" width="18.42578125" style="1" customWidth="1"/>
    <col min="12804" max="12807" width="5.42578125" style="1" customWidth="1"/>
    <col min="12808" max="12811" width="5.140625" style="1" customWidth="1"/>
    <col min="12812" max="12812" width="7.42578125" style="1" customWidth="1"/>
    <col min="12813" max="12813" width="11.140625" style="1" customWidth="1"/>
    <col min="12814" max="13057" width="9.140625" style="1"/>
    <col min="13058" max="13058" width="24.7109375" style="1" customWidth="1"/>
    <col min="13059" max="13059" width="18.42578125" style="1" customWidth="1"/>
    <col min="13060" max="13063" width="5.42578125" style="1" customWidth="1"/>
    <col min="13064" max="13067" width="5.140625" style="1" customWidth="1"/>
    <col min="13068" max="13068" width="7.42578125" style="1" customWidth="1"/>
    <col min="13069" max="13069" width="11.140625" style="1" customWidth="1"/>
    <col min="13070" max="13313" width="9.140625" style="1"/>
    <col min="13314" max="13314" width="24.7109375" style="1" customWidth="1"/>
    <col min="13315" max="13315" width="18.42578125" style="1" customWidth="1"/>
    <col min="13316" max="13319" width="5.42578125" style="1" customWidth="1"/>
    <col min="13320" max="13323" width="5.140625" style="1" customWidth="1"/>
    <col min="13324" max="13324" width="7.42578125" style="1" customWidth="1"/>
    <col min="13325" max="13325" width="11.140625" style="1" customWidth="1"/>
    <col min="13326" max="13569" width="9.140625" style="1"/>
    <col min="13570" max="13570" width="24.7109375" style="1" customWidth="1"/>
    <col min="13571" max="13571" width="18.42578125" style="1" customWidth="1"/>
    <col min="13572" max="13575" width="5.42578125" style="1" customWidth="1"/>
    <col min="13576" max="13579" width="5.140625" style="1" customWidth="1"/>
    <col min="13580" max="13580" width="7.42578125" style="1" customWidth="1"/>
    <col min="13581" max="13581" width="11.140625" style="1" customWidth="1"/>
    <col min="13582" max="13825" width="9.140625" style="1"/>
    <col min="13826" max="13826" width="24.7109375" style="1" customWidth="1"/>
    <col min="13827" max="13827" width="18.42578125" style="1" customWidth="1"/>
    <col min="13828" max="13831" width="5.42578125" style="1" customWidth="1"/>
    <col min="13832" max="13835" width="5.140625" style="1" customWidth="1"/>
    <col min="13836" max="13836" width="7.42578125" style="1" customWidth="1"/>
    <col min="13837" max="13837" width="11.140625" style="1" customWidth="1"/>
    <col min="13838" max="14081" width="9.140625" style="1"/>
    <col min="14082" max="14082" width="24.7109375" style="1" customWidth="1"/>
    <col min="14083" max="14083" width="18.42578125" style="1" customWidth="1"/>
    <col min="14084" max="14087" width="5.42578125" style="1" customWidth="1"/>
    <col min="14088" max="14091" width="5.140625" style="1" customWidth="1"/>
    <col min="14092" max="14092" width="7.42578125" style="1" customWidth="1"/>
    <col min="14093" max="14093" width="11.140625" style="1" customWidth="1"/>
    <col min="14094" max="14337" width="9.140625" style="1"/>
    <col min="14338" max="14338" width="24.7109375" style="1" customWidth="1"/>
    <col min="14339" max="14339" width="18.42578125" style="1" customWidth="1"/>
    <col min="14340" max="14343" width="5.42578125" style="1" customWidth="1"/>
    <col min="14344" max="14347" width="5.140625" style="1" customWidth="1"/>
    <col min="14348" max="14348" width="7.42578125" style="1" customWidth="1"/>
    <col min="14349" max="14349" width="11.140625" style="1" customWidth="1"/>
    <col min="14350" max="14593" width="9.140625" style="1"/>
    <col min="14594" max="14594" width="24.7109375" style="1" customWidth="1"/>
    <col min="14595" max="14595" width="18.42578125" style="1" customWidth="1"/>
    <col min="14596" max="14599" width="5.42578125" style="1" customWidth="1"/>
    <col min="14600" max="14603" width="5.140625" style="1" customWidth="1"/>
    <col min="14604" max="14604" width="7.42578125" style="1" customWidth="1"/>
    <col min="14605" max="14605" width="11.140625" style="1" customWidth="1"/>
    <col min="14606" max="14849" width="9.140625" style="1"/>
    <col min="14850" max="14850" width="24.7109375" style="1" customWidth="1"/>
    <col min="14851" max="14851" width="18.42578125" style="1" customWidth="1"/>
    <col min="14852" max="14855" width="5.42578125" style="1" customWidth="1"/>
    <col min="14856" max="14859" width="5.140625" style="1" customWidth="1"/>
    <col min="14860" max="14860" width="7.42578125" style="1" customWidth="1"/>
    <col min="14861" max="14861" width="11.140625" style="1" customWidth="1"/>
    <col min="14862" max="15105" width="9.140625" style="1"/>
    <col min="15106" max="15106" width="24.7109375" style="1" customWidth="1"/>
    <col min="15107" max="15107" width="18.42578125" style="1" customWidth="1"/>
    <col min="15108" max="15111" width="5.42578125" style="1" customWidth="1"/>
    <col min="15112" max="15115" width="5.140625" style="1" customWidth="1"/>
    <col min="15116" max="15116" width="7.42578125" style="1" customWidth="1"/>
    <col min="15117" max="15117" width="11.140625" style="1" customWidth="1"/>
    <col min="15118" max="15361" width="9.140625" style="1"/>
    <col min="15362" max="15362" width="24.7109375" style="1" customWidth="1"/>
    <col min="15363" max="15363" width="18.42578125" style="1" customWidth="1"/>
    <col min="15364" max="15367" width="5.42578125" style="1" customWidth="1"/>
    <col min="15368" max="15371" width="5.140625" style="1" customWidth="1"/>
    <col min="15372" max="15372" width="7.42578125" style="1" customWidth="1"/>
    <col min="15373" max="15373" width="11.140625" style="1" customWidth="1"/>
    <col min="15374" max="15617" width="9.140625" style="1"/>
    <col min="15618" max="15618" width="24.7109375" style="1" customWidth="1"/>
    <col min="15619" max="15619" width="18.42578125" style="1" customWidth="1"/>
    <col min="15620" max="15623" width="5.42578125" style="1" customWidth="1"/>
    <col min="15624" max="15627" width="5.140625" style="1" customWidth="1"/>
    <col min="15628" max="15628" width="7.42578125" style="1" customWidth="1"/>
    <col min="15629" max="15629" width="11.140625" style="1" customWidth="1"/>
    <col min="15630" max="15873" width="9.140625" style="1"/>
    <col min="15874" max="15874" width="24.7109375" style="1" customWidth="1"/>
    <col min="15875" max="15875" width="18.42578125" style="1" customWidth="1"/>
    <col min="15876" max="15879" width="5.42578125" style="1" customWidth="1"/>
    <col min="15880" max="15883" width="5.140625" style="1" customWidth="1"/>
    <col min="15884" max="15884" width="7.42578125" style="1" customWidth="1"/>
    <col min="15885" max="15885" width="11.140625" style="1" customWidth="1"/>
    <col min="15886" max="16129" width="9.140625" style="1"/>
    <col min="16130" max="16130" width="24.7109375" style="1" customWidth="1"/>
    <col min="16131" max="16131" width="18.42578125" style="1" customWidth="1"/>
    <col min="16132" max="16135" width="5.42578125" style="1" customWidth="1"/>
    <col min="16136" max="16139" width="5.140625" style="1" customWidth="1"/>
    <col min="16140" max="16140" width="7.42578125" style="1" customWidth="1"/>
    <col min="16141" max="16141" width="11.140625" style="1" customWidth="1"/>
    <col min="16142" max="16384" width="9.140625" style="1"/>
  </cols>
  <sheetData>
    <row r="1" spans="1:19" ht="28.5" customHeight="1" x14ac:dyDescent="0.35">
      <c r="A1" s="31"/>
      <c r="B1" s="527" t="s">
        <v>249</v>
      </c>
      <c r="C1" s="527"/>
      <c r="D1" s="527"/>
      <c r="E1" s="527"/>
      <c r="F1" s="527"/>
      <c r="G1" s="527"/>
      <c r="H1" s="527"/>
      <c r="I1" s="527"/>
      <c r="J1" s="527"/>
      <c r="K1" s="527"/>
      <c r="L1" s="527"/>
      <c r="M1" s="527"/>
      <c r="O1" s="503" t="s">
        <v>332</v>
      </c>
      <c r="P1" s="503"/>
      <c r="Q1" s="503"/>
      <c r="R1" s="503"/>
      <c r="S1" s="503"/>
    </row>
    <row r="2" spans="1:19" x14ac:dyDescent="0.2">
      <c r="A2" s="31"/>
      <c r="B2" s="33" t="str">
        <f>IF('Process Information2'!D23="", "", 'Process Information2'!D23)</f>
        <v/>
      </c>
      <c r="C2" s="39"/>
      <c r="D2" s="31" t="str">
        <f>IF('Process Information2'!J26="","",'Process Information2'!J26)</f>
        <v/>
      </c>
      <c r="E2" s="31"/>
      <c r="F2" s="31"/>
      <c r="G2" s="31"/>
      <c r="H2" s="31"/>
      <c r="I2" s="31"/>
      <c r="K2" s="31"/>
      <c r="L2" s="31"/>
      <c r="M2" s="121">
        <f>IF('Process Information2'!J34="Other",'Process Information2'!J35,(IF('Process Information2'!J34="",(IF('Process Information2'!J41="Other",'Process Information2'!J42,'Process Information2'!J41)),'Process Information2'!J34)))</f>
        <v>0</v>
      </c>
      <c r="O2" s="75"/>
      <c r="P2" s="75"/>
      <c r="Q2" s="75"/>
      <c r="R2" s="75"/>
      <c r="S2" s="75"/>
    </row>
    <row r="3" spans="1:19" ht="10.5" customHeight="1" thickBot="1" x14ac:dyDescent="0.25">
      <c r="A3" s="31"/>
      <c r="B3" s="31"/>
      <c r="C3" s="31"/>
      <c r="D3" s="31"/>
      <c r="E3" s="31"/>
      <c r="F3" s="31"/>
      <c r="G3" s="31"/>
      <c r="H3" s="31"/>
      <c r="I3" s="31"/>
      <c r="J3" s="31"/>
      <c r="K3" s="31"/>
      <c r="L3" s="31"/>
      <c r="M3" s="31"/>
      <c r="O3" s="157" t="s">
        <v>331</v>
      </c>
      <c r="P3" s="158" t="s">
        <v>333</v>
      </c>
      <c r="Q3" s="159"/>
      <c r="R3" s="159"/>
      <c r="S3" s="160"/>
    </row>
    <row r="4" spans="1:19" ht="13.5" customHeight="1" thickBot="1" x14ac:dyDescent="0.25">
      <c r="A4" s="31"/>
      <c r="B4" s="505" t="s">
        <v>4</v>
      </c>
      <c r="C4" s="505" t="s">
        <v>5</v>
      </c>
      <c r="D4" s="507" t="s">
        <v>6</v>
      </c>
      <c r="E4" s="507"/>
      <c r="F4" s="507"/>
      <c r="G4" s="508"/>
      <c r="H4" s="509" t="s">
        <v>7</v>
      </c>
      <c r="I4" s="507"/>
      <c r="J4" s="507"/>
      <c r="K4" s="508"/>
      <c r="L4" s="12" t="s">
        <v>49</v>
      </c>
      <c r="M4" s="505" t="s">
        <v>8</v>
      </c>
      <c r="O4" s="161"/>
      <c r="P4" s="162" t="str">
        <f>""</f>
        <v/>
      </c>
      <c r="Q4" s="163" t="s">
        <v>26</v>
      </c>
      <c r="R4" s="163"/>
      <c r="S4" s="164" t="s">
        <v>28</v>
      </c>
    </row>
    <row r="5" spans="1:19" ht="14.25" customHeight="1" thickBot="1" x14ac:dyDescent="0.25">
      <c r="A5" s="31"/>
      <c r="B5" s="506"/>
      <c r="C5" s="506"/>
      <c r="D5" s="2" t="s">
        <v>9</v>
      </c>
      <c r="E5" s="3" t="s">
        <v>10</v>
      </c>
      <c r="F5" s="2" t="s">
        <v>11</v>
      </c>
      <c r="G5" s="2" t="s">
        <v>25</v>
      </c>
      <c r="H5" s="2" t="s">
        <v>9</v>
      </c>
      <c r="I5" s="2" t="s">
        <v>10</v>
      </c>
      <c r="J5" s="2" t="s">
        <v>11</v>
      </c>
      <c r="K5" s="2" t="s">
        <v>25</v>
      </c>
      <c r="L5" s="13" t="s">
        <v>50</v>
      </c>
      <c r="M5" s="506"/>
      <c r="O5" s="161" t="s">
        <v>49</v>
      </c>
      <c r="P5" s="162" t="s">
        <v>127</v>
      </c>
      <c r="Q5" s="163" t="s">
        <v>186</v>
      </c>
      <c r="R5" s="163"/>
      <c r="S5" s="164" t="s">
        <v>189</v>
      </c>
    </row>
    <row r="6" spans="1:19" ht="12.75" customHeight="1" thickTop="1" x14ac:dyDescent="0.2">
      <c r="A6" s="31"/>
      <c r="B6" s="510" t="str">
        <f>VLOOKUP(P8,P4:S7,2,FALSE)</f>
        <v>Salt Spray
(JDQ 115)</v>
      </c>
      <c r="C6" s="513" t="s">
        <v>27</v>
      </c>
      <c r="D6" s="48" t="str">
        <f>VLOOKUP($P$9,$P$10:$S$14,4,FALSE)</f>
        <v xml:space="preserve"> </v>
      </c>
      <c r="E6" s="15" t="str">
        <f>VLOOKUP($P$9,$P$10:$S$14,3,FALSE)</f>
        <v xml:space="preserve"> </v>
      </c>
      <c r="F6" s="15" t="str">
        <f t="shared" ref="F6:G21" si="0">VLOOKUP($P$9,$P$10:$S$14,3,FALSE)</f>
        <v xml:space="preserve"> </v>
      </c>
      <c r="G6" s="15" t="str">
        <f t="shared" si="0"/>
        <v xml:space="preserve"> </v>
      </c>
      <c r="H6" s="515" t="str">
        <f t="shared" ref="H6:H15" si="1">VLOOKUP($P$9,$P$10:$S$14,4,FALSE)</f>
        <v xml:space="preserve"> </v>
      </c>
      <c r="I6" s="517" t="str">
        <f t="shared" ref="I6:K21" si="2">VLOOKUP($P$9,$P$10:$S$14,3,FALSE)</f>
        <v xml:space="preserve"> </v>
      </c>
      <c r="J6" s="517" t="str">
        <f t="shared" si="2"/>
        <v xml:space="preserve"> </v>
      </c>
      <c r="K6" s="517" t="str">
        <f t="shared" si="2"/>
        <v xml:space="preserve"> </v>
      </c>
      <c r="L6" s="518"/>
      <c r="M6" s="516"/>
      <c r="N6" s="504"/>
      <c r="O6" s="161" t="s">
        <v>183</v>
      </c>
      <c r="P6" s="162" t="s">
        <v>128</v>
      </c>
      <c r="Q6" s="163" t="s">
        <v>187</v>
      </c>
      <c r="R6" s="163"/>
      <c r="S6" s="164" t="s">
        <v>191</v>
      </c>
    </row>
    <row r="7" spans="1:19" ht="12.75" customHeight="1" thickBot="1" x14ac:dyDescent="0.25">
      <c r="A7" s="31"/>
      <c r="B7" s="511"/>
      <c r="C7" s="514"/>
      <c r="D7" s="49" t="str">
        <f t="shared" ref="D7:D15" si="3">VLOOKUP($P$9,$P$10:$S$14,4,FALSE)</f>
        <v xml:space="preserve"> </v>
      </c>
      <c r="E7" s="16" t="str">
        <f t="shared" ref="E7:E15" si="4">VLOOKUP($P$9,$P$10:$S$14,3,FALSE)</f>
        <v xml:space="preserve"> </v>
      </c>
      <c r="F7" s="16" t="str">
        <f t="shared" si="0"/>
        <v xml:space="preserve"> </v>
      </c>
      <c r="G7" s="16" t="str">
        <f t="shared" si="0"/>
        <v xml:space="preserve"> </v>
      </c>
      <c r="H7" s="516" t="str">
        <f t="shared" si="1"/>
        <v xml:space="preserve"> </v>
      </c>
      <c r="I7" s="516" t="str">
        <f t="shared" si="2"/>
        <v xml:space="preserve"> </v>
      </c>
      <c r="J7" s="516" t="str">
        <f t="shared" si="2"/>
        <v xml:space="preserve"> </v>
      </c>
      <c r="K7" s="516" t="str">
        <f t="shared" si="2"/>
        <v xml:space="preserve"> </v>
      </c>
      <c r="L7" s="518"/>
      <c r="M7" s="516"/>
      <c r="N7" s="504"/>
      <c r="O7" s="165" t="s">
        <v>184</v>
      </c>
      <c r="P7" s="166" t="s">
        <v>129</v>
      </c>
      <c r="Q7" s="167" t="s">
        <v>188</v>
      </c>
      <c r="R7" s="167"/>
      <c r="S7" s="168" t="s">
        <v>190</v>
      </c>
    </row>
    <row r="8" spans="1:19" ht="12.75" customHeight="1" x14ac:dyDescent="0.2">
      <c r="A8" s="31"/>
      <c r="B8" s="511"/>
      <c r="C8" s="521" t="s">
        <v>12</v>
      </c>
      <c r="D8" s="48" t="str">
        <f t="shared" si="3"/>
        <v xml:space="preserve"> </v>
      </c>
      <c r="E8" s="15" t="str">
        <f t="shared" si="4"/>
        <v xml:space="preserve"> </v>
      </c>
      <c r="F8" s="15" t="str">
        <f t="shared" si="0"/>
        <v xml:space="preserve"> </v>
      </c>
      <c r="G8" s="15" t="str">
        <f t="shared" si="0"/>
        <v xml:space="preserve"> </v>
      </c>
      <c r="H8" s="516" t="str">
        <f t="shared" si="1"/>
        <v xml:space="preserve"> </v>
      </c>
      <c r="I8" s="516" t="str">
        <f t="shared" si="2"/>
        <v xml:space="preserve"> </v>
      </c>
      <c r="J8" s="516" t="str">
        <f t="shared" si="2"/>
        <v xml:space="preserve"> </v>
      </c>
      <c r="K8" s="516" t="str">
        <f t="shared" si="2"/>
        <v xml:space="preserve"> </v>
      </c>
      <c r="L8" s="518"/>
      <c r="M8" s="516"/>
      <c r="N8" s="504"/>
      <c r="O8" s="75"/>
      <c r="P8" s="156" t="str">
        <f>IF('Process Information2'!F8="","",'Process Information2'!F8)</f>
        <v/>
      </c>
      <c r="Q8" s="75"/>
      <c r="R8" s="75"/>
      <c r="S8" s="75"/>
    </row>
    <row r="9" spans="1:19" ht="13.5" thickBot="1" x14ac:dyDescent="0.25">
      <c r="A9" s="31"/>
      <c r="B9" s="511"/>
      <c r="C9" s="514"/>
      <c r="D9" s="49" t="str">
        <f t="shared" si="3"/>
        <v xml:space="preserve"> </v>
      </c>
      <c r="E9" s="16" t="str">
        <f t="shared" si="4"/>
        <v xml:space="preserve"> </v>
      </c>
      <c r="F9" s="16" t="str">
        <f t="shared" si="0"/>
        <v xml:space="preserve"> </v>
      </c>
      <c r="G9" s="16" t="str">
        <f t="shared" si="0"/>
        <v xml:space="preserve"> </v>
      </c>
      <c r="H9" s="516" t="str">
        <f t="shared" si="1"/>
        <v xml:space="preserve"> </v>
      </c>
      <c r="I9" s="516" t="str">
        <f t="shared" si="2"/>
        <v xml:space="preserve"> </v>
      </c>
      <c r="J9" s="516" t="str">
        <f t="shared" si="2"/>
        <v xml:space="preserve"> </v>
      </c>
      <c r="K9" s="516" t="str">
        <f t="shared" si="2"/>
        <v xml:space="preserve"> </v>
      </c>
      <c r="L9" s="518"/>
      <c r="M9" s="516"/>
      <c r="N9" s="504"/>
      <c r="O9" s="75"/>
      <c r="P9" s="156" t="str">
        <f>'Process Information2'!E9</f>
        <v>Select</v>
      </c>
      <c r="Q9" s="75" t="s">
        <v>370</v>
      </c>
      <c r="R9" s="75" t="s">
        <v>367</v>
      </c>
      <c r="S9" s="75" t="s">
        <v>369</v>
      </c>
    </row>
    <row r="10" spans="1:19" x14ac:dyDescent="0.2">
      <c r="A10" s="31"/>
      <c r="B10" s="511"/>
      <c r="C10" s="521" t="s">
        <v>13</v>
      </c>
      <c r="D10" s="50" t="str">
        <f t="shared" si="3"/>
        <v xml:space="preserve"> </v>
      </c>
      <c r="E10" s="43" t="str">
        <f t="shared" si="4"/>
        <v xml:space="preserve"> </v>
      </c>
      <c r="F10" s="43" t="str">
        <f t="shared" si="0"/>
        <v xml:space="preserve"> </v>
      </c>
      <c r="G10" s="43" t="str">
        <f t="shared" si="0"/>
        <v xml:space="preserve"> </v>
      </c>
      <c r="H10" s="525" t="str">
        <f t="shared" si="1"/>
        <v xml:space="preserve"> </v>
      </c>
      <c r="I10" s="516" t="str">
        <f t="shared" si="2"/>
        <v xml:space="preserve"> </v>
      </c>
      <c r="J10" s="516" t="str">
        <f t="shared" si="2"/>
        <v xml:space="preserve"> </v>
      </c>
      <c r="K10" s="516" t="str">
        <f t="shared" si="2"/>
        <v xml:space="preserve"> </v>
      </c>
      <c r="L10" s="518"/>
      <c r="M10" s="516"/>
      <c r="N10" s="504"/>
      <c r="O10" s="75"/>
      <c r="P10" s="156" t="s">
        <v>336</v>
      </c>
      <c r="Q10" s="180" t="s">
        <v>3</v>
      </c>
      <c r="R10" s="180" t="s">
        <v>368</v>
      </c>
      <c r="S10" s="180" t="s">
        <v>3</v>
      </c>
    </row>
    <row r="11" spans="1:19" ht="13.5" thickBot="1" x14ac:dyDescent="0.25">
      <c r="A11" s="31"/>
      <c r="B11" s="511"/>
      <c r="C11" s="514"/>
      <c r="D11" s="51" t="str">
        <f t="shared" si="3"/>
        <v xml:space="preserve"> </v>
      </c>
      <c r="E11" s="36" t="str">
        <f t="shared" si="4"/>
        <v xml:space="preserve"> </v>
      </c>
      <c r="F11" s="36" t="str">
        <f t="shared" si="0"/>
        <v xml:space="preserve"> </v>
      </c>
      <c r="G11" s="36" t="str">
        <f t="shared" si="0"/>
        <v xml:space="preserve"> </v>
      </c>
      <c r="H11" s="516" t="str">
        <f t="shared" si="1"/>
        <v xml:space="preserve"> </v>
      </c>
      <c r="I11" s="516" t="str">
        <f t="shared" si="2"/>
        <v xml:space="preserve"> </v>
      </c>
      <c r="J11" s="516" t="str">
        <f t="shared" si="2"/>
        <v xml:space="preserve"> </v>
      </c>
      <c r="K11" s="516" t="str">
        <f t="shared" si="2"/>
        <v xml:space="preserve"> </v>
      </c>
      <c r="L11" s="518"/>
      <c r="M11" s="516"/>
      <c r="N11" s="504"/>
      <c r="O11" s="75"/>
      <c r="P11" s="156" t="s">
        <v>335</v>
      </c>
      <c r="Q11" s="75" t="s">
        <v>368</v>
      </c>
      <c r="R11" s="180" t="s">
        <v>3</v>
      </c>
      <c r="S11" s="180" t="s">
        <v>3</v>
      </c>
    </row>
    <row r="12" spans="1:19" x14ac:dyDescent="0.2">
      <c r="A12" s="31"/>
      <c r="B12" s="511"/>
      <c r="C12" s="521" t="s">
        <v>14</v>
      </c>
      <c r="D12" s="50" t="str">
        <f t="shared" si="3"/>
        <v xml:space="preserve"> </v>
      </c>
      <c r="E12" s="34" t="str">
        <f t="shared" si="4"/>
        <v xml:space="preserve"> </v>
      </c>
      <c r="F12" s="34" t="str">
        <f t="shared" si="0"/>
        <v xml:space="preserve"> </v>
      </c>
      <c r="G12" s="34" t="str">
        <f t="shared" si="0"/>
        <v xml:space="preserve"> </v>
      </c>
      <c r="H12" s="516" t="str">
        <f t="shared" si="1"/>
        <v xml:space="preserve"> </v>
      </c>
      <c r="I12" s="516" t="str">
        <f t="shared" si="2"/>
        <v xml:space="preserve"> </v>
      </c>
      <c r="J12" s="516" t="str">
        <f t="shared" si="2"/>
        <v xml:space="preserve"> </v>
      </c>
      <c r="K12" s="516" t="str">
        <f t="shared" si="2"/>
        <v xml:space="preserve"> </v>
      </c>
      <c r="L12" s="518"/>
      <c r="M12" s="516"/>
      <c r="N12" s="504"/>
      <c r="O12" s="75"/>
      <c r="P12" s="156" t="s">
        <v>338</v>
      </c>
      <c r="Q12" s="180" t="s">
        <v>3</v>
      </c>
      <c r="R12" s="180" t="s">
        <v>3</v>
      </c>
      <c r="S12" s="180" t="s">
        <v>3</v>
      </c>
    </row>
    <row r="13" spans="1:19" ht="13.5" thickBot="1" x14ac:dyDescent="0.25">
      <c r="A13" s="31"/>
      <c r="B13" s="512"/>
      <c r="C13" s="514"/>
      <c r="D13" s="51" t="str">
        <f t="shared" si="3"/>
        <v xml:space="preserve"> </v>
      </c>
      <c r="E13" s="35" t="str">
        <f t="shared" si="4"/>
        <v xml:space="preserve"> </v>
      </c>
      <c r="F13" s="35" t="str">
        <f t="shared" si="0"/>
        <v xml:space="preserve"> </v>
      </c>
      <c r="G13" s="35" t="str">
        <f t="shared" si="0"/>
        <v xml:space="preserve"> </v>
      </c>
      <c r="H13" s="520" t="str">
        <f t="shared" si="1"/>
        <v xml:space="preserve"> </v>
      </c>
      <c r="I13" s="520" t="str">
        <f t="shared" si="2"/>
        <v xml:space="preserve"> </v>
      </c>
      <c r="J13" s="520" t="str">
        <f t="shared" si="2"/>
        <v xml:space="preserve"> </v>
      </c>
      <c r="K13" s="520" t="str">
        <f t="shared" si="2"/>
        <v xml:space="preserve"> </v>
      </c>
      <c r="L13" s="519"/>
      <c r="M13" s="520"/>
      <c r="N13" s="504"/>
      <c r="O13" s="75"/>
      <c r="P13" s="156" t="s">
        <v>76</v>
      </c>
      <c r="Q13" s="75" t="s">
        <v>368</v>
      </c>
      <c r="R13" s="75" t="s">
        <v>368</v>
      </c>
      <c r="S13" s="75" t="s">
        <v>368</v>
      </c>
    </row>
    <row r="14" spans="1:19" ht="26.25" thickBot="1" x14ac:dyDescent="0.25">
      <c r="A14" s="31"/>
      <c r="B14" s="522" t="str">
        <f>VLOOKUP(P8, P4:S7, 4, FALSE)</f>
        <v>Humidity Resistance
(JDQ120)</v>
      </c>
      <c r="C14" s="4" t="s">
        <v>13</v>
      </c>
      <c r="D14" s="51" t="str">
        <f t="shared" si="3"/>
        <v xml:space="preserve"> </v>
      </c>
      <c r="E14" s="36" t="str">
        <f t="shared" si="4"/>
        <v xml:space="preserve"> </v>
      </c>
      <c r="F14" s="36" t="str">
        <f t="shared" si="0"/>
        <v xml:space="preserve"> </v>
      </c>
      <c r="G14" s="36" t="str">
        <f t="shared" si="0"/>
        <v xml:space="preserve"> </v>
      </c>
      <c r="H14" s="523" t="str">
        <f t="shared" si="1"/>
        <v xml:space="preserve"> </v>
      </c>
      <c r="I14" s="524" t="str">
        <f t="shared" si="2"/>
        <v xml:space="preserve"> </v>
      </c>
      <c r="J14" s="524" t="str">
        <f t="shared" si="2"/>
        <v xml:space="preserve"> </v>
      </c>
      <c r="K14" s="524" t="str">
        <f t="shared" si="2"/>
        <v xml:space="preserve"> </v>
      </c>
      <c r="L14" s="526"/>
      <c r="M14" s="524"/>
      <c r="N14" s="504"/>
      <c r="O14" s="75"/>
      <c r="P14" s="156" t="s">
        <v>371</v>
      </c>
      <c r="Q14" s="75" t="s">
        <v>368</v>
      </c>
      <c r="R14" s="75" t="s">
        <v>368</v>
      </c>
      <c r="S14" s="75" t="s">
        <v>368</v>
      </c>
    </row>
    <row r="15" spans="1:19" ht="26.25" thickBot="1" x14ac:dyDescent="0.25">
      <c r="A15" s="31"/>
      <c r="B15" s="512"/>
      <c r="C15" s="4" t="s">
        <v>15</v>
      </c>
      <c r="D15" s="51" t="str">
        <f t="shared" si="3"/>
        <v xml:space="preserve"> </v>
      </c>
      <c r="E15" s="36" t="str">
        <f t="shared" si="4"/>
        <v xml:space="preserve"> </v>
      </c>
      <c r="F15" s="36" t="str">
        <f t="shared" si="0"/>
        <v xml:space="preserve"> </v>
      </c>
      <c r="G15" s="36" t="str">
        <f t="shared" si="0"/>
        <v xml:space="preserve"> </v>
      </c>
      <c r="H15" s="520" t="str">
        <f t="shared" si="1"/>
        <v xml:space="preserve"> </v>
      </c>
      <c r="I15" s="520" t="str">
        <f t="shared" si="2"/>
        <v xml:space="preserve"> </v>
      </c>
      <c r="J15" s="520" t="str">
        <f t="shared" si="2"/>
        <v xml:space="preserve"> </v>
      </c>
      <c r="K15" s="520" t="str">
        <f t="shared" si="2"/>
        <v xml:space="preserve"> </v>
      </c>
      <c r="L15" s="519"/>
      <c r="M15" s="520"/>
      <c r="N15" s="504"/>
      <c r="O15" s="75"/>
      <c r="P15" s="169"/>
      <c r="Q15" s="75"/>
      <c r="R15" s="75"/>
      <c r="S15" s="75"/>
    </row>
    <row r="16" spans="1:19" ht="26.25" customHeight="1" thickBot="1" x14ac:dyDescent="0.25">
      <c r="A16" s="31"/>
      <c r="B16" s="14" t="s">
        <v>29</v>
      </c>
      <c r="C16" s="4" t="s">
        <v>16</v>
      </c>
      <c r="D16" s="18" t="str">
        <f>VLOOKUP($P$9,$P$10:$S$14,2,FALSE)</f>
        <v xml:space="preserve"> </v>
      </c>
      <c r="E16" s="38" t="str">
        <f>VLOOKUP($P$9,$P$10:$S$14,3,FALSE)</f>
        <v xml:space="preserve"> </v>
      </c>
      <c r="F16" s="38" t="str">
        <f t="shared" si="0"/>
        <v xml:space="preserve"> </v>
      </c>
      <c r="G16" s="38" t="str">
        <f t="shared" si="0"/>
        <v xml:space="preserve"> </v>
      </c>
      <c r="H16" s="18" t="str">
        <f t="shared" ref="H16:H26" si="5">VLOOKUP($P$9,$P$10:$S$14,2,FALSE)</f>
        <v xml:space="preserve"> </v>
      </c>
      <c r="I16" s="17" t="str">
        <f t="shared" si="2"/>
        <v xml:space="preserve"> </v>
      </c>
      <c r="J16" s="17" t="str">
        <f t="shared" si="2"/>
        <v xml:space="preserve"> </v>
      </c>
      <c r="K16" s="17" t="str">
        <f t="shared" si="2"/>
        <v xml:space="preserve"> </v>
      </c>
      <c r="L16" s="58"/>
      <c r="M16" s="17"/>
      <c r="N16" s="42"/>
      <c r="O16" s="75"/>
      <c r="P16" s="156"/>
      <c r="Q16" s="75"/>
      <c r="R16" s="75"/>
      <c r="S16" s="75"/>
    </row>
    <row r="17" spans="1:19" ht="27" customHeight="1" thickBot="1" x14ac:dyDescent="0.25">
      <c r="A17" s="31"/>
      <c r="B17" s="14" t="s">
        <v>30</v>
      </c>
      <c r="C17" s="4" t="s">
        <v>17</v>
      </c>
      <c r="D17" s="18" t="str">
        <f t="shared" ref="D17:D26" si="6">VLOOKUP($P$9,$P$10:$S$14,2,FALSE)</f>
        <v xml:space="preserve"> </v>
      </c>
      <c r="E17" s="38" t="str">
        <f t="shared" ref="E17:G26" si="7">VLOOKUP($P$9,$P$10:$S$14,3,FALSE)</f>
        <v xml:space="preserve"> </v>
      </c>
      <c r="F17" s="38" t="str">
        <f t="shared" si="0"/>
        <v xml:space="preserve"> </v>
      </c>
      <c r="G17" s="38" t="str">
        <f t="shared" si="0"/>
        <v xml:space="preserve"> </v>
      </c>
      <c r="H17" s="18" t="str">
        <f t="shared" si="5"/>
        <v xml:space="preserve"> </v>
      </c>
      <c r="I17" s="17" t="str">
        <f t="shared" si="2"/>
        <v xml:space="preserve"> </v>
      </c>
      <c r="J17" s="17" t="str">
        <f t="shared" si="2"/>
        <v xml:space="preserve"> </v>
      </c>
      <c r="K17" s="17" t="str">
        <f t="shared" si="2"/>
        <v xml:space="preserve"> </v>
      </c>
      <c r="L17" s="58"/>
      <c r="M17" s="17"/>
      <c r="N17" s="42"/>
      <c r="O17" s="75"/>
      <c r="P17" s="156"/>
      <c r="Q17" s="75"/>
      <c r="R17" s="75"/>
      <c r="S17" s="75"/>
    </row>
    <row r="18" spans="1:19" ht="26.25" thickBot="1" x14ac:dyDescent="0.25">
      <c r="A18" s="31"/>
      <c r="B18" s="5" t="s">
        <v>31</v>
      </c>
      <c r="C18" s="6" t="s">
        <v>18</v>
      </c>
      <c r="D18" s="54" t="str">
        <f t="shared" si="6"/>
        <v xml:space="preserve"> </v>
      </c>
      <c r="E18" s="37" t="str">
        <f t="shared" si="7"/>
        <v xml:space="preserve"> </v>
      </c>
      <c r="F18" s="37" t="str">
        <f t="shared" si="0"/>
        <v xml:space="preserve"> </v>
      </c>
      <c r="G18" s="37" t="str">
        <f t="shared" si="0"/>
        <v xml:space="preserve"> </v>
      </c>
      <c r="H18" s="523" t="str">
        <f t="shared" si="5"/>
        <v xml:space="preserve"> </v>
      </c>
      <c r="I18" s="524" t="str">
        <f t="shared" si="2"/>
        <v xml:space="preserve"> </v>
      </c>
      <c r="J18" s="524" t="str">
        <f t="shared" si="2"/>
        <v xml:space="preserve"> </v>
      </c>
      <c r="K18" s="524" t="str">
        <f t="shared" si="2"/>
        <v xml:space="preserve"> </v>
      </c>
      <c r="L18" s="58"/>
      <c r="M18" s="17"/>
      <c r="N18" s="42"/>
      <c r="O18" s="75"/>
      <c r="P18" s="158" t="s">
        <v>329</v>
      </c>
      <c r="Q18" s="159"/>
      <c r="R18" s="160"/>
      <c r="S18" s="75"/>
    </row>
    <row r="19" spans="1:19" ht="26.25" thickBot="1" x14ac:dyDescent="0.25">
      <c r="A19" s="31"/>
      <c r="B19" s="5" t="s">
        <v>32</v>
      </c>
      <c r="C19" s="7" t="s">
        <v>209</v>
      </c>
      <c r="D19" s="52" t="str">
        <f t="shared" si="6"/>
        <v xml:space="preserve"> </v>
      </c>
      <c r="E19" s="20" t="str">
        <f t="shared" si="7"/>
        <v xml:space="preserve"> </v>
      </c>
      <c r="F19" s="20" t="str">
        <f t="shared" si="0"/>
        <v xml:space="preserve"> </v>
      </c>
      <c r="G19" s="20" t="str">
        <f t="shared" si="0"/>
        <v xml:space="preserve"> </v>
      </c>
      <c r="H19" s="516" t="str">
        <f t="shared" si="5"/>
        <v xml:space="preserve"> </v>
      </c>
      <c r="I19" s="516" t="str">
        <f t="shared" si="2"/>
        <v xml:space="preserve"> </v>
      </c>
      <c r="J19" s="516" t="str">
        <f t="shared" si="2"/>
        <v xml:space="preserve"> </v>
      </c>
      <c r="K19" s="516" t="str">
        <f t="shared" si="2"/>
        <v xml:space="preserve"> </v>
      </c>
      <c r="L19" s="59"/>
      <c r="M19" s="21"/>
      <c r="N19" s="42"/>
      <c r="O19" s="75"/>
      <c r="P19" s="170">
        <f>IF(M2=Q19, 1.5, (IF(M2=Q20, 1.5,0.7)))</f>
        <v>0.7</v>
      </c>
      <c r="Q19" s="171" t="s">
        <v>121</v>
      </c>
      <c r="R19" s="172"/>
      <c r="S19" s="75"/>
    </row>
    <row r="20" spans="1:19" ht="26.25" thickBot="1" x14ac:dyDescent="0.25">
      <c r="A20" s="31"/>
      <c r="B20" s="5" t="s">
        <v>33</v>
      </c>
      <c r="C20" s="6" t="s">
        <v>247</v>
      </c>
      <c r="D20" s="53" t="str">
        <f t="shared" si="6"/>
        <v xml:space="preserve"> </v>
      </c>
      <c r="E20" s="22" t="str">
        <f t="shared" si="7"/>
        <v xml:space="preserve"> </v>
      </c>
      <c r="F20" s="22" t="str">
        <f t="shared" si="0"/>
        <v xml:space="preserve"> </v>
      </c>
      <c r="G20" s="22" t="str">
        <f t="shared" si="0"/>
        <v xml:space="preserve"> </v>
      </c>
      <c r="H20" s="520" t="str">
        <f t="shared" si="5"/>
        <v xml:space="preserve"> </v>
      </c>
      <c r="I20" s="520" t="str">
        <f t="shared" si="2"/>
        <v xml:space="preserve"> </v>
      </c>
      <c r="J20" s="520" t="str">
        <f t="shared" si="2"/>
        <v xml:space="preserve"> </v>
      </c>
      <c r="K20" s="520" t="str">
        <f t="shared" si="2"/>
        <v xml:space="preserve"> </v>
      </c>
      <c r="L20" s="59"/>
      <c r="M20" s="19"/>
      <c r="N20" s="42"/>
      <c r="O20" s="75"/>
      <c r="P20" s="173"/>
      <c r="Q20" s="174" t="s">
        <v>123</v>
      </c>
      <c r="R20" s="175"/>
      <c r="S20" s="75"/>
    </row>
    <row r="21" spans="1:19" x14ac:dyDescent="0.2">
      <c r="A21" s="31"/>
      <c r="B21" s="8" t="s">
        <v>34</v>
      </c>
      <c r="C21" s="55" t="s">
        <v>270</v>
      </c>
      <c r="D21" s="531" t="str">
        <f t="shared" si="6"/>
        <v xml:space="preserve"> </v>
      </c>
      <c r="E21" s="534" t="str">
        <f t="shared" si="7"/>
        <v xml:space="preserve"> </v>
      </c>
      <c r="F21" s="534" t="str">
        <f t="shared" si="0"/>
        <v xml:space="preserve"> </v>
      </c>
      <c r="G21" s="534" t="str">
        <f t="shared" si="0"/>
        <v xml:space="preserve"> </v>
      </c>
      <c r="H21" s="523" t="str">
        <f t="shared" si="5"/>
        <v xml:space="preserve"> </v>
      </c>
      <c r="I21" s="524" t="str">
        <f t="shared" si="2"/>
        <v xml:space="preserve"> </v>
      </c>
      <c r="J21" s="524" t="str">
        <f t="shared" si="2"/>
        <v xml:space="preserve"> </v>
      </c>
      <c r="K21" s="524" t="str">
        <f t="shared" si="2"/>
        <v xml:space="preserve"> </v>
      </c>
      <c r="L21" s="526"/>
      <c r="M21" s="524"/>
      <c r="N21" s="504"/>
      <c r="O21" s="75"/>
      <c r="P21" s="156"/>
      <c r="Q21" s="75"/>
      <c r="R21" s="75"/>
      <c r="S21" s="75"/>
    </row>
    <row r="22" spans="1:19" x14ac:dyDescent="0.2">
      <c r="A22" s="31"/>
      <c r="B22" s="9" t="s">
        <v>35</v>
      </c>
      <c r="C22" s="56" t="s">
        <v>19</v>
      </c>
      <c r="D22" s="532" t="str">
        <f t="shared" si="6"/>
        <v xml:space="preserve"> </v>
      </c>
      <c r="E22" s="532" t="str">
        <f t="shared" si="7"/>
        <v xml:space="preserve"> </v>
      </c>
      <c r="F22" s="532" t="str">
        <f t="shared" si="7"/>
        <v xml:space="preserve"> </v>
      </c>
      <c r="G22" s="532" t="str">
        <f t="shared" si="7"/>
        <v xml:space="preserve"> </v>
      </c>
      <c r="H22" s="516" t="str">
        <f t="shared" si="5"/>
        <v xml:space="preserve"> </v>
      </c>
      <c r="I22" s="516" t="str">
        <f t="shared" ref="I22:K26" si="8">VLOOKUP($P$9,$P$10:$S$14,3,FALSE)</f>
        <v xml:space="preserve"> </v>
      </c>
      <c r="J22" s="516" t="str">
        <f t="shared" si="8"/>
        <v xml:space="preserve"> </v>
      </c>
      <c r="K22" s="516" t="str">
        <f t="shared" si="8"/>
        <v xml:space="preserve"> </v>
      </c>
      <c r="L22" s="518"/>
      <c r="M22" s="516"/>
      <c r="N22" s="504"/>
      <c r="O22" s="75"/>
      <c r="P22" s="156"/>
      <c r="Q22" s="75"/>
      <c r="R22" s="75"/>
      <c r="S22" s="75"/>
    </row>
    <row r="23" spans="1:19" x14ac:dyDescent="0.2">
      <c r="A23" s="31"/>
      <c r="B23" s="9" t="s">
        <v>36</v>
      </c>
      <c r="C23" s="56" t="s">
        <v>20</v>
      </c>
      <c r="D23" s="532" t="str">
        <f t="shared" si="6"/>
        <v xml:space="preserve"> </v>
      </c>
      <c r="E23" s="532" t="str">
        <f t="shared" si="7"/>
        <v xml:space="preserve"> </v>
      </c>
      <c r="F23" s="532" t="str">
        <f t="shared" si="7"/>
        <v xml:space="preserve"> </v>
      </c>
      <c r="G23" s="532" t="str">
        <f t="shared" si="7"/>
        <v xml:space="preserve"> </v>
      </c>
      <c r="H23" s="516" t="str">
        <f t="shared" si="5"/>
        <v xml:space="preserve"> </v>
      </c>
      <c r="I23" s="516" t="str">
        <f t="shared" si="8"/>
        <v xml:space="preserve"> </v>
      </c>
      <c r="J23" s="516" t="str">
        <f t="shared" si="8"/>
        <v xml:space="preserve"> </v>
      </c>
      <c r="K23" s="516" t="str">
        <f t="shared" si="8"/>
        <v xml:space="preserve"> </v>
      </c>
      <c r="L23" s="518"/>
      <c r="M23" s="516"/>
      <c r="N23" s="504"/>
      <c r="O23" s="75"/>
      <c r="P23" s="156"/>
      <c r="Q23" s="75" t="s">
        <v>239</v>
      </c>
      <c r="R23" s="75"/>
      <c r="S23" s="75"/>
    </row>
    <row r="24" spans="1:19" x14ac:dyDescent="0.2">
      <c r="A24" s="31"/>
      <c r="B24" s="9" t="s">
        <v>37</v>
      </c>
      <c r="C24" s="56" t="s">
        <v>21</v>
      </c>
      <c r="D24" s="532" t="str">
        <f t="shared" si="6"/>
        <v xml:space="preserve"> </v>
      </c>
      <c r="E24" s="532" t="str">
        <f t="shared" si="7"/>
        <v xml:space="preserve"> </v>
      </c>
      <c r="F24" s="532" t="str">
        <f t="shared" si="7"/>
        <v xml:space="preserve"> </v>
      </c>
      <c r="G24" s="532" t="str">
        <f t="shared" si="7"/>
        <v xml:space="preserve"> </v>
      </c>
      <c r="H24" s="516" t="str">
        <f t="shared" si="5"/>
        <v xml:space="preserve"> </v>
      </c>
      <c r="I24" s="516" t="str">
        <f t="shared" si="8"/>
        <v xml:space="preserve"> </v>
      </c>
      <c r="J24" s="516" t="str">
        <f t="shared" si="8"/>
        <v xml:space="preserve"> </v>
      </c>
      <c r="K24" s="516" t="str">
        <f t="shared" si="8"/>
        <v xml:space="preserve"> </v>
      </c>
      <c r="L24" s="518"/>
      <c r="M24" s="516"/>
      <c r="N24" s="504"/>
      <c r="O24" s="158" t="s">
        <v>330</v>
      </c>
      <c r="P24" s="176"/>
      <c r="Q24" s="159"/>
      <c r="R24" s="160"/>
      <c r="S24" s="75"/>
    </row>
    <row r="25" spans="1:19" x14ac:dyDescent="0.2">
      <c r="A25" s="31"/>
      <c r="B25" s="9" t="s">
        <v>38</v>
      </c>
      <c r="C25" s="56" t="s">
        <v>22</v>
      </c>
      <c r="D25" s="532" t="str">
        <f t="shared" si="6"/>
        <v xml:space="preserve"> </v>
      </c>
      <c r="E25" s="532" t="str">
        <f t="shared" si="7"/>
        <v xml:space="preserve"> </v>
      </c>
      <c r="F25" s="532" t="str">
        <f t="shared" si="7"/>
        <v xml:space="preserve"> </v>
      </c>
      <c r="G25" s="532" t="str">
        <f t="shared" si="7"/>
        <v xml:space="preserve"> </v>
      </c>
      <c r="H25" s="516" t="str">
        <f t="shared" si="5"/>
        <v xml:space="preserve"> </v>
      </c>
      <c r="I25" s="516" t="str">
        <f t="shared" si="8"/>
        <v xml:space="preserve"> </v>
      </c>
      <c r="J25" s="516" t="str">
        <f t="shared" si="8"/>
        <v xml:space="preserve"> </v>
      </c>
      <c r="K25" s="516" t="str">
        <f t="shared" si="8"/>
        <v xml:space="preserve"> </v>
      </c>
      <c r="L25" s="518"/>
      <c r="M25" s="516"/>
      <c r="N25" s="504"/>
      <c r="O25" s="162"/>
      <c r="P25" s="177" t="str">
        <f>C21</f>
        <v>(Select range here)</v>
      </c>
      <c r="Q25" s="171">
        <f>(VLOOKUP($P$25,$P$26:$R$33,2,FALSE))</f>
        <v>0</v>
      </c>
      <c r="R25" s="172">
        <f>(VLOOKUP($P$25,$P$26:$R$33,3,FALSE))</f>
        <v>150</v>
      </c>
      <c r="S25" s="75"/>
    </row>
    <row r="26" spans="1:19" ht="13.5" thickBot="1" x14ac:dyDescent="0.25">
      <c r="A26" s="31"/>
      <c r="B26" s="10" t="str">
        <f>IF(C21=P32,P32,P31)</f>
        <v>(very low gloss colors)</v>
      </c>
      <c r="C26" s="57" t="str">
        <f>IF(C21=P32,"0 – 5, 60° Meter","5 – 15, 60° Meter")</f>
        <v>5 – 15, 60° Meter</v>
      </c>
      <c r="D26" s="533" t="str">
        <f t="shared" si="6"/>
        <v xml:space="preserve"> </v>
      </c>
      <c r="E26" s="533" t="str">
        <f t="shared" si="7"/>
        <v xml:space="preserve"> </v>
      </c>
      <c r="F26" s="533" t="str">
        <f t="shared" si="7"/>
        <v xml:space="preserve"> </v>
      </c>
      <c r="G26" s="533" t="str">
        <f t="shared" si="7"/>
        <v xml:space="preserve"> </v>
      </c>
      <c r="H26" s="520" t="str">
        <f t="shared" si="5"/>
        <v xml:space="preserve"> </v>
      </c>
      <c r="I26" s="520" t="str">
        <f t="shared" si="8"/>
        <v xml:space="preserve"> </v>
      </c>
      <c r="J26" s="520" t="str">
        <f t="shared" si="8"/>
        <v xml:space="preserve"> </v>
      </c>
      <c r="K26" s="520" t="str">
        <f t="shared" si="8"/>
        <v xml:space="preserve"> </v>
      </c>
      <c r="L26" s="519"/>
      <c r="M26" s="520"/>
      <c r="N26" s="504"/>
      <c r="O26" s="162"/>
      <c r="P26" s="171" t="s">
        <v>270</v>
      </c>
      <c r="Q26" s="171">
        <v>0</v>
      </c>
      <c r="R26" s="172">
        <v>150</v>
      </c>
      <c r="S26" s="75"/>
    </row>
    <row r="27" spans="1:19" ht="13.5" thickBot="1" x14ac:dyDescent="0.25">
      <c r="A27" s="31"/>
      <c r="B27" s="535" t="s">
        <v>40</v>
      </c>
      <c r="C27" s="536"/>
      <c r="D27" s="536"/>
      <c r="E27" s="536"/>
      <c r="F27" s="536"/>
      <c r="G27" s="536"/>
      <c r="H27" s="536"/>
      <c r="I27" s="536"/>
      <c r="J27" s="536"/>
      <c r="K27" s="536"/>
      <c r="L27" s="536"/>
      <c r="M27" s="537"/>
      <c r="N27" s="42"/>
      <c r="O27" s="162"/>
      <c r="P27" s="178" t="s">
        <v>35</v>
      </c>
      <c r="Q27" s="171">
        <v>80</v>
      </c>
      <c r="R27" s="172">
        <v>150</v>
      </c>
      <c r="S27" s="75"/>
    </row>
    <row r="28" spans="1:19" ht="13.5" hidden="1" thickBot="1" x14ac:dyDescent="0.25">
      <c r="A28" s="31"/>
      <c r="B28" s="11" t="s">
        <v>231</v>
      </c>
      <c r="C28" s="46"/>
      <c r="D28" s="46"/>
      <c r="E28" s="46"/>
      <c r="F28" s="46"/>
      <c r="G28" s="46"/>
      <c r="H28" s="46"/>
      <c r="I28" s="46"/>
      <c r="J28" s="46"/>
      <c r="K28" s="46"/>
      <c r="L28" s="46"/>
      <c r="M28" s="47"/>
      <c r="N28" s="42"/>
      <c r="O28" s="162"/>
      <c r="P28" s="178" t="s">
        <v>36</v>
      </c>
      <c r="Q28" s="171">
        <v>50</v>
      </c>
      <c r="R28" s="172">
        <v>60</v>
      </c>
      <c r="S28" s="75"/>
    </row>
    <row r="29" spans="1:19" ht="15" customHeight="1" thickBot="1" x14ac:dyDescent="0.25">
      <c r="A29" s="31"/>
      <c r="B29" s="44" t="s">
        <v>229</v>
      </c>
      <c r="C29" s="17"/>
      <c r="D29" s="17"/>
      <c r="E29" s="17"/>
      <c r="F29" s="17"/>
      <c r="G29" s="17"/>
      <c r="H29" s="17"/>
      <c r="I29" s="17"/>
      <c r="J29" s="17"/>
      <c r="K29" s="17"/>
      <c r="L29" s="58"/>
      <c r="M29" s="17"/>
      <c r="N29" s="42"/>
      <c r="O29" s="162"/>
      <c r="P29" s="178" t="s">
        <v>37</v>
      </c>
      <c r="Q29" s="171">
        <v>25</v>
      </c>
      <c r="R29" s="172">
        <v>35</v>
      </c>
      <c r="S29" s="75"/>
    </row>
    <row r="30" spans="1:19" ht="15" customHeight="1" thickBot="1" x14ac:dyDescent="0.25">
      <c r="A30" s="31"/>
      <c r="B30" s="11" t="s">
        <v>41</v>
      </c>
      <c r="C30" s="4" t="s">
        <v>42</v>
      </c>
      <c r="D30" s="17"/>
      <c r="E30" s="17"/>
      <c r="F30" s="17"/>
      <c r="G30" s="17"/>
      <c r="H30" s="17"/>
      <c r="I30" s="17"/>
      <c r="J30" s="17"/>
      <c r="K30" s="17"/>
      <c r="L30" s="58"/>
      <c r="M30" s="17"/>
      <c r="N30" s="42"/>
      <c r="O30" s="162"/>
      <c r="P30" s="178" t="s">
        <v>38</v>
      </c>
      <c r="Q30" s="171">
        <v>20</v>
      </c>
      <c r="R30" s="172">
        <v>30</v>
      </c>
      <c r="S30" s="75"/>
    </row>
    <row r="31" spans="1:19" ht="15" customHeight="1" thickBot="1" x14ac:dyDescent="0.25">
      <c r="A31" s="31"/>
      <c r="B31" s="11" t="s">
        <v>43</v>
      </c>
      <c r="C31" s="4" t="s">
        <v>227</v>
      </c>
      <c r="D31" s="23"/>
      <c r="E31" s="24" t="s">
        <v>3</v>
      </c>
      <c r="F31" s="23" t="s">
        <v>3</v>
      </c>
      <c r="G31" s="23" t="s">
        <v>3</v>
      </c>
      <c r="H31" s="23"/>
      <c r="I31" s="23" t="s">
        <v>3</v>
      </c>
      <c r="J31" s="23" t="s">
        <v>3</v>
      </c>
      <c r="K31" s="23" t="s">
        <v>3</v>
      </c>
      <c r="L31" s="58"/>
      <c r="M31" s="17"/>
      <c r="N31" s="42"/>
      <c r="O31" s="162"/>
      <c r="P31" s="178" t="s">
        <v>39</v>
      </c>
      <c r="Q31" s="171">
        <v>5</v>
      </c>
      <c r="R31" s="172">
        <v>15</v>
      </c>
      <c r="S31" s="75"/>
    </row>
    <row r="32" spans="1:19" ht="15" customHeight="1" thickBot="1" x14ac:dyDescent="0.25">
      <c r="A32" s="31"/>
      <c r="B32" s="11" t="s">
        <v>44</v>
      </c>
      <c r="C32" s="4" t="s">
        <v>45</v>
      </c>
      <c r="D32" s="23" t="s">
        <v>3</v>
      </c>
      <c r="E32" s="23" t="s">
        <v>3</v>
      </c>
      <c r="F32" s="23" t="s">
        <v>3</v>
      </c>
      <c r="G32" s="23" t="s">
        <v>3</v>
      </c>
      <c r="H32" s="23" t="s">
        <v>3</v>
      </c>
      <c r="I32" s="23" t="s">
        <v>3</v>
      </c>
      <c r="J32" s="23" t="s">
        <v>3</v>
      </c>
      <c r="K32" s="23" t="s">
        <v>3</v>
      </c>
      <c r="L32" s="58"/>
      <c r="M32" s="17"/>
      <c r="N32" s="42"/>
      <c r="O32" s="162"/>
      <c r="P32" s="155" t="s">
        <v>360</v>
      </c>
      <c r="Q32" s="75">
        <v>0</v>
      </c>
      <c r="R32" s="75">
        <v>5</v>
      </c>
      <c r="S32" s="75"/>
    </row>
    <row r="33" spans="1:19" ht="15" customHeight="1" thickBot="1" x14ac:dyDescent="0.25">
      <c r="A33" s="31"/>
      <c r="B33" s="11" t="s">
        <v>259</v>
      </c>
      <c r="C33" s="4" t="s">
        <v>45</v>
      </c>
      <c r="D33" s="24" t="s">
        <v>3</v>
      </c>
      <c r="E33" s="23"/>
      <c r="F33" s="23" t="s">
        <v>24</v>
      </c>
      <c r="G33" s="23" t="s">
        <v>24</v>
      </c>
      <c r="H33" s="23" t="s">
        <v>3</v>
      </c>
      <c r="I33" s="23"/>
      <c r="J33" s="23"/>
      <c r="K33" s="23"/>
      <c r="L33" s="58"/>
      <c r="M33" s="17"/>
      <c r="N33" s="42"/>
      <c r="O33" s="166"/>
      <c r="P33" s="174" t="s">
        <v>328</v>
      </c>
      <c r="Q33" s="174">
        <v>0</v>
      </c>
      <c r="R33" s="175">
        <v>150</v>
      </c>
      <c r="S33" s="75"/>
    </row>
    <row r="34" spans="1:19" ht="12.75" customHeight="1" thickBot="1" x14ac:dyDescent="0.25">
      <c r="A34" s="31"/>
      <c r="B34" s="45" t="s">
        <v>46</v>
      </c>
      <c r="C34" s="4" t="s">
        <v>47</v>
      </c>
      <c r="D34" s="23"/>
      <c r="E34" s="23" t="s">
        <v>3</v>
      </c>
      <c r="F34" s="23" t="s">
        <v>3</v>
      </c>
      <c r="G34" s="23" t="s">
        <v>3</v>
      </c>
      <c r="H34" s="23"/>
      <c r="I34" s="23" t="s">
        <v>3</v>
      </c>
      <c r="J34" s="23" t="s">
        <v>3</v>
      </c>
      <c r="K34" s="23" t="s">
        <v>3</v>
      </c>
      <c r="L34" s="526"/>
      <c r="M34" s="524"/>
      <c r="N34" s="42"/>
      <c r="O34" s="75"/>
      <c r="P34" s="75"/>
      <c r="Q34" s="75"/>
      <c r="R34" s="75"/>
      <c r="S34" s="75"/>
    </row>
    <row r="35" spans="1:19" ht="13.5" customHeight="1" thickBot="1" x14ac:dyDescent="0.25">
      <c r="A35" s="31"/>
      <c r="B35" s="11" t="s">
        <v>51</v>
      </c>
      <c r="C35" s="4" t="s">
        <v>48</v>
      </c>
      <c r="D35" s="23"/>
      <c r="E35" s="23" t="s">
        <v>3</v>
      </c>
      <c r="F35" s="23" t="s">
        <v>3</v>
      </c>
      <c r="G35" s="23" t="s">
        <v>3</v>
      </c>
      <c r="H35" s="23"/>
      <c r="I35" s="23" t="s">
        <v>3</v>
      </c>
      <c r="J35" s="23" t="s">
        <v>3</v>
      </c>
      <c r="K35" s="23" t="s">
        <v>3</v>
      </c>
      <c r="L35" s="519"/>
      <c r="M35" s="520"/>
      <c r="N35" s="42"/>
      <c r="O35" s="75"/>
      <c r="P35" s="75"/>
      <c r="Q35" s="75"/>
      <c r="R35" s="75"/>
      <c r="S35" s="75"/>
    </row>
    <row r="36" spans="1:19" ht="25.5" customHeight="1" thickBot="1" x14ac:dyDescent="0.25">
      <c r="A36" s="31"/>
      <c r="B36" s="528" t="s">
        <v>23</v>
      </c>
      <c r="C36" s="529"/>
      <c r="D36" s="529"/>
      <c r="E36" s="529"/>
      <c r="F36" s="529"/>
      <c r="G36" s="529"/>
      <c r="H36" s="529"/>
      <c r="I36" s="529"/>
      <c r="J36" s="529"/>
      <c r="K36" s="529"/>
      <c r="L36" s="529"/>
      <c r="M36" s="530"/>
      <c r="O36" s="75"/>
      <c r="P36" s="75"/>
      <c r="Q36" s="75"/>
      <c r="R36" s="75"/>
      <c r="S36" s="75"/>
    </row>
    <row r="37" spans="1:19" ht="15" hidden="1" customHeight="1" thickBot="1" x14ac:dyDescent="0.25">
      <c r="A37" s="31"/>
      <c r="B37" s="528" t="s">
        <v>210</v>
      </c>
      <c r="C37" s="529"/>
      <c r="D37" s="529"/>
      <c r="E37" s="529"/>
      <c r="F37" s="529"/>
      <c r="G37" s="529"/>
      <c r="H37" s="529"/>
      <c r="I37" s="529"/>
      <c r="J37" s="529"/>
      <c r="K37" s="529"/>
      <c r="L37" s="529"/>
      <c r="M37" s="530"/>
      <c r="O37" s="75"/>
      <c r="P37" s="157" t="s">
        <v>334</v>
      </c>
      <c r="Q37" s="75"/>
      <c r="R37" s="75"/>
      <c r="S37" s="75"/>
    </row>
    <row r="38" spans="1:19" ht="14.25" thickBot="1" x14ac:dyDescent="0.3">
      <c r="A38" s="31"/>
      <c r="B38" s="27" t="s">
        <v>359</v>
      </c>
      <c r="C38" s="28" t="s">
        <v>218</v>
      </c>
      <c r="D38" s="29"/>
      <c r="E38" s="30"/>
      <c r="F38" s="30"/>
      <c r="G38" s="30"/>
      <c r="H38" s="30"/>
      <c r="I38" s="30"/>
      <c r="J38" s="30"/>
      <c r="K38" s="30"/>
      <c r="L38" s="30"/>
      <c r="M38" s="30"/>
      <c r="O38" s="75"/>
      <c r="P38" s="161" t="s">
        <v>218</v>
      </c>
      <c r="Q38" s="75"/>
      <c r="R38" s="75"/>
      <c r="S38" s="75"/>
    </row>
    <row r="39" spans="1:19" x14ac:dyDescent="0.2">
      <c r="O39" s="75"/>
      <c r="P39" s="161" t="s">
        <v>219</v>
      </c>
      <c r="Q39" s="75"/>
      <c r="R39" s="75"/>
      <c r="S39" s="75"/>
    </row>
    <row r="40" spans="1:19" ht="13.5" customHeight="1" x14ac:dyDescent="0.2">
      <c r="O40" s="75"/>
      <c r="P40" s="165" t="s">
        <v>220</v>
      </c>
      <c r="Q40" s="75"/>
      <c r="R40" s="75"/>
      <c r="S40" s="75"/>
    </row>
    <row r="41" spans="1:19" ht="13.5" customHeight="1" x14ac:dyDescent="0.2">
      <c r="O41" s="75"/>
      <c r="P41" s="75"/>
      <c r="Q41" s="75"/>
      <c r="R41" s="75"/>
      <c r="S41" s="75"/>
    </row>
    <row r="42" spans="1:19" ht="13.5" customHeight="1" x14ac:dyDescent="0.2"/>
    <row r="43" spans="1:19" ht="13.5" customHeight="1" x14ac:dyDescent="0.2"/>
    <row r="44" spans="1:19" ht="14.25" customHeight="1" x14ac:dyDescent="0.2"/>
    <row r="51" ht="13.5" customHeight="1" x14ac:dyDescent="0.2"/>
    <row r="52" ht="12.75" customHeight="1" x14ac:dyDescent="0.2"/>
    <row r="53" ht="12.75" customHeight="1" x14ac:dyDescent="0.2"/>
    <row r="54" ht="12.75" customHeight="1" x14ac:dyDescent="0.2"/>
    <row r="55" ht="12.75" customHeight="1" x14ac:dyDescent="0.2"/>
    <row r="56" ht="13.5" customHeight="1" x14ac:dyDescent="0.2"/>
    <row r="57" ht="13.5" customHeight="1" x14ac:dyDescent="0.2"/>
    <row r="60" ht="12.75" customHeight="1" x14ac:dyDescent="0.2"/>
    <row r="62" ht="21" customHeight="1" x14ac:dyDescent="0.2"/>
    <row r="63" ht="42" customHeight="1" x14ac:dyDescent="0.2"/>
  </sheetData>
  <sheetProtection algorithmName="SHA-512" hashValue="hMRcI6A/g7BhXW7+kOipiKYcmkfCRKYJzpakeWmAndYa5Ty/KPRyfOd9W112/m1Mppnk7e97Uz9u3kF8oPJ/6g==" saltValue="IFxEBu59/wcsSFFnceMWpA==" spinCount="100000" sheet="1" formatCells="0" selectLockedCells="1"/>
  <mergeCells count="51">
    <mergeCell ref="B1:M1"/>
    <mergeCell ref="B37:M37"/>
    <mergeCell ref="L34:L35"/>
    <mergeCell ref="M34:M35"/>
    <mergeCell ref="D21:D26"/>
    <mergeCell ref="E21:E26"/>
    <mergeCell ref="F21:F26"/>
    <mergeCell ref="G21:G26"/>
    <mergeCell ref="H21:H26"/>
    <mergeCell ref="I21:I26"/>
    <mergeCell ref="J21:J26"/>
    <mergeCell ref="K21:K26"/>
    <mergeCell ref="L21:L26"/>
    <mergeCell ref="M21:M26"/>
    <mergeCell ref="B27:M27"/>
    <mergeCell ref="B36:M36"/>
    <mergeCell ref="H18:H20"/>
    <mergeCell ref="I18:I20"/>
    <mergeCell ref="J18:J20"/>
    <mergeCell ref="K18:K20"/>
    <mergeCell ref="M14:M15"/>
    <mergeCell ref="L14:L15"/>
    <mergeCell ref="K10:K13"/>
    <mergeCell ref="C12:C13"/>
    <mergeCell ref="K6:K9"/>
    <mergeCell ref="B14:B15"/>
    <mergeCell ref="H14:H15"/>
    <mergeCell ref="I14:I15"/>
    <mergeCell ref="J14:J15"/>
    <mergeCell ref="K14:K15"/>
    <mergeCell ref="C8:C9"/>
    <mergeCell ref="C10:C11"/>
    <mergeCell ref="H10:H13"/>
    <mergeCell ref="I10:I13"/>
    <mergeCell ref="J10:J13"/>
    <mergeCell ref="O1:S1"/>
    <mergeCell ref="N6:N13"/>
    <mergeCell ref="N14:N15"/>
    <mergeCell ref="N21:N26"/>
    <mergeCell ref="B4:B5"/>
    <mergeCell ref="C4:C5"/>
    <mergeCell ref="D4:G4"/>
    <mergeCell ref="H4:K4"/>
    <mergeCell ref="M4:M5"/>
    <mergeCell ref="B6:B13"/>
    <mergeCell ref="C6:C7"/>
    <mergeCell ref="H6:H9"/>
    <mergeCell ref="I6:I9"/>
    <mergeCell ref="J6:J9"/>
    <mergeCell ref="L6:L13"/>
    <mergeCell ref="M6:M13"/>
  </mergeCells>
  <conditionalFormatting sqref="E6:G7">
    <cfRule type="cellIs" dxfId="41" priority="47" operator="greaterThan">
      <formula>3</formula>
    </cfRule>
  </conditionalFormatting>
  <conditionalFormatting sqref="E8:G9">
    <cfRule type="cellIs" dxfId="40" priority="46" operator="greaterThan">
      <formula>8</formula>
    </cfRule>
  </conditionalFormatting>
  <conditionalFormatting sqref="E10:G11 E14:G15">
    <cfRule type="cellIs" dxfId="39" priority="45" operator="equal">
      <formula>10</formula>
    </cfRule>
  </conditionalFormatting>
  <conditionalFormatting sqref="E18:G18">
    <cfRule type="containsText" dxfId="38" priority="42" operator="containsText" text="Pass">
      <formula>NOT(ISERROR(SEARCH("Pass",E18)))</formula>
    </cfRule>
  </conditionalFormatting>
  <conditionalFormatting sqref="C38">
    <cfRule type="containsText" dxfId="37" priority="35" operator="containsText" text="Fail">
      <formula>NOT(ISERROR(SEARCH("Fail",C38)))</formula>
    </cfRule>
  </conditionalFormatting>
  <conditionalFormatting sqref="E20:G20">
    <cfRule type="cellIs" dxfId="36" priority="18" operator="greaterThan">
      <formula>0.7</formula>
    </cfRule>
  </conditionalFormatting>
  <conditionalFormatting sqref="L6:L26 L29:L35">
    <cfRule type="cellIs" dxfId="35" priority="16" operator="equal">
      <formula>$O$6</formula>
    </cfRule>
  </conditionalFormatting>
  <conditionalFormatting sqref="E19:G19">
    <cfRule type="cellIs" dxfId="34" priority="127" operator="greaterThan">
      <formula>$P$19</formula>
    </cfRule>
  </conditionalFormatting>
  <conditionalFormatting sqref="E12:G13">
    <cfRule type="containsText" dxfId="33" priority="36" operator="containsText" text="9">
      <formula>NOT(ISERROR(SEARCH("9",E12)))</formula>
    </cfRule>
    <cfRule type="cellIs" dxfId="32" priority="37" operator="notEqual">
      <formula>10</formula>
    </cfRule>
  </conditionalFormatting>
  <conditionalFormatting sqref="E16:G16">
    <cfRule type="containsText" dxfId="31" priority="38" operator="containsText" text="B">
      <formula>NOT(ISERROR(SEARCH("B",E16)))</formula>
    </cfRule>
    <cfRule type="containsText" dxfId="30" priority="39" operator="containsText" text="H">
      <formula>NOT(ISERROR(SEARCH("H",E16)))</formula>
    </cfRule>
  </conditionalFormatting>
  <conditionalFormatting sqref="E17:G17">
    <cfRule type="containsText" dxfId="29" priority="40" operator="containsText" text="B">
      <formula>NOT(ISERROR(SEARCH("B",E17)))</formula>
    </cfRule>
    <cfRule type="containsText" dxfId="28" priority="41" operator="containsText" text="A">
      <formula>NOT(ISERROR(SEARCH("A",E17)))</formula>
    </cfRule>
  </conditionalFormatting>
  <conditionalFormatting sqref="B22:C22">
    <cfRule type="expression" dxfId="27" priority="9">
      <formula>$C$21=$B$22</formula>
    </cfRule>
  </conditionalFormatting>
  <conditionalFormatting sqref="B23:C23">
    <cfRule type="expression" dxfId="26" priority="8">
      <formula>$C$21=$B$23</formula>
    </cfRule>
  </conditionalFormatting>
  <conditionalFormatting sqref="B24:C24">
    <cfRule type="expression" dxfId="25" priority="7">
      <formula>$C$21=$B$24</formula>
    </cfRule>
  </conditionalFormatting>
  <conditionalFormatting sqref="B25:C25">
    <cfRule type="expression" dxfId="24" priority="6">
      <formula>$C$21=$B$25</formula>
    </cfRule>
  </conditionalFormatting>
  <conditionalFormatting sqref="B26:C26">
    <cfRule type="expression" dxfId="23" priority="5">
      <formula>$C$21=$B$26</formula>
    </cfRule>
  </conditionalFormatting>
  <conditionalFormatting sqref="E21:G26">
    <cfRule type="cellIs" dxfId="22" priority="4" operator="notBetween">
      <formula>$Q$25</formula>
      <formula>$R$25</formula>
    </cfRule>
  </conditionalFormatting>
  <conditionalFormatting sqref="M2">
    <cfRule type="cellIs" dxfId="21" priority="2" operator="equal">
      <formula>0</formula>
    </cfRule>
  </conditionalFormatting>
  <conditionalFormatting sqref="B30:B34">
    <cfRule type="expression" dxfId="20" priority="31">
      <formula>B30=#REF!</formula>
    </cfRule>
    <cfRule type="expression" dxfId="19" priority="32">
      <formula>B30=#REF!</formula>
    </cfRule>
    <cfRule type="expression" dxfId="18" priority="33">
      <formula>B30=#REF!</formula>
    </cfRule>
  </conditionalFormatting>
  <conditionalFormatting sqref="B28">
    <cfRule type="expression" dxfId="17" priority="19">
      <formula>B28=#REF!</formula>
    </cfRule>
    <cfRule type="expression" dxfId="16" priority="20">
      <formula>B28=#REF!</formula>
    </cfRule>
    <cfRule type="expression" dxfId="15" priority="21">
      <formula>B28=#REF!</formula>
    </cfRule>
  </conditionalFormatting>
  <conditionalFormatting sqref="B29">
    <cfRule type="expression" dxfId="14" priority="121">
      <formula>#REF!=#REF!</formula>
    </cfRule>
    <cfRule type="expression" dxfId="13" priority="122">
      <formula>#REF!=#REF!</formula>
    </cfRule>
    <cfRule type="expression" dxfId="12" priority="123">
      <formula>#REF!=#REF!</formula>
    </cfRule>
    <cfRule type="expression" dxfId="11" priority="124">
      <formula>#REF!="Other"</formula>
    </cfRule>
    <cfRule type="expression" dxfId="10" priority="125">
      <formula>#REF!="Other"</formula>
    </cfRule>
    <cfRule type="expression" dxfId="9" priority="126">
      <formula>#REF!="Other"</formula>
    </cfRule>
  </conditionalFormatting>
  <dataValidations count="4">
    <dataValidation type="list" allowBlank="1" showInputMessage="1" showErrorMessage="1" sqref="L6:L26 L29:L35" xr:uid="{00000000-0002-0000-0200-000000000000}">
      <formula1>$O$5:$O$8</formula1>
    </dataValidation>
    <dataValidation type="list" allowBlank="1" showInputMessage="1" showErrorMessage="1" sqref="C38" xr:uid="{00000000-0002-0000-0200-000001000000}">
      <formula1>$P$38:$P$40</formula1>
    </dataValidation>
    <dataValidation allowBlank="1" showInputMessage="1" showErrorMessage="1" prompt="Do not use &lt; symbols for low values.  (i.e. for results that are &lt;0.1 mm, enter 0.1)" sqref="E6:G7" xr:uid="{00000000-0002-0000-0200-000003000000}"/>
    <dataValidation type="list" allowBlank="1" showInputMessage="1" sqref="C21" xr:uid="{00000000-0002-0000-0200-000002000000}">
      <formula1>$P$26:$P$33</formula1>
    </dataValidation>
  </dataValidations>
  <pageMargins left="0.14583333333333301" right="0.17708333333333301" top="0.9" bottom="0.2" header="0.2" footer="0.3"/>
  <pageSetup fitToHeight="0" orientation="portrait" horizontalDpi="300" r:id="rId1"/>
  <headerFooter>
    <oddHeader>&amp;L&amp;G&amp;C&amp;"Arial,Bold"&amp;14JDM F17 Qualification Matrix&amp;R&amp;G</oddHeader>
  </headerFooter>
  <legacyDrawingHF r:id="rId2"/>
  <extLst>
    <ext xmlns:x14="http://schemas.microsoft.com/office/spreadsheetml/2009/9/main" uri="{78C0D931-6437-407d-A8EE-F0AAD7539E65}">
      <x14:conditionalFormattings>
        <x14:conditionalFormatting xmlns:xm="http://schemas.microsoft.com/office/excel/2006/main">
          <x14:cfRule type="containsText" priority="1" operator="containsText" id="{01BFF4AE-61C2-4BCB-93DD-3E1EB0E75D39}">
            <xm:f>NOT(ISERROR(SEARCH("-",E6)))</xm:f>
            <xm:f>"-"</xm:f>
            <x14:dxf>
              <font>
                <color theme="1"/>
              </font>
            </x14:dxf>
          </x14:cfRule>
          <xm:sqref>E6:G26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8A65C-51C0-4CF3-87E0-C79987E78AB1}">
  <dimension ref="A1:T122"/>
  <sheetViews>
    <sheetView workbookViewId="0">
      <selection activeCell="A6" sqref="A6"/>
    </sheetView>
  </sheetViews>
  <sheetFormatPr defaultColWidth="8.85546875" defaultRowHeight="12.75" x14ac:dyDescent="0.2"/>
  <cols>
    <col min="1" max="1" width="19.5703125" bestFit="1" customWidth="1"/>
    <col min="2" max="5" width="10.140625" customWidth="1"/>
    <col min="6" max="9" width="7.42578125" customWidth="1"/>
    <col min="10" max="12" width="6.85546875" customWidth="1"/>
    <col min="13" max="13" width="5" customWidth="1"/>
    <col min="14" max="14" width="6.140625" bestFit="1" customWidth="1"/>
    <col min="15" max="15" width="19.5703125" hidden="1" customWidth="1"/>
    <col min="16" max="16" width="11.28515625" hidden="1" customWidth="1"/>
    <col min="17" max="17" width="15.5703125" hidden="1" customWidth="1"/>
    <col min="18" max="19" width="8.85546875" hidden="1" customWidth="1"/>
  </cols>
  <sheetData>
    <row r="1" spans="1:20" ht="23.25" x14ac:dyDescent="0.35">
      <c r="A1" s="569" t="s">
        <v>372</v>
      </c>
      <c r="B1" s="569"/>
      <c r="C1" s="569"/>
      <c r="D1" s="569"/>
      <c r="E1" s="569"/>
      <c r="F1" s="569"/>
      <c r="G1" s="569"/>
      <c r="H1" s="569"/>
      <c r="I1" s="569"/>
      <c r="J1" s="569"/>
      <c r="K1" s="569"/>
      <c r="L1" s="569"/>
      <c r="M1" s="182"/>
      <c r="N1" s="182"/>
      <c r="O1" s="547" t="s">
        <v>423</v>
      </c>
      <c r="P1" s="547"/>
      <c r="Q1" s="547"/>
      <c r="R1" s="547"/>
      <c r="S1" s="547"/>
    </row>
    <row r="2" spans="1:20" ht="68.45" customHeight="1" x14ac:dyDescent="0.25">
      <c r="A2" s="570" t="s">
        <v>373</v>
      </c>
      <c r="B2" s="570"/>
      <c r="C2" s="570"/>
      <c r="D2" s="570"/>
      <c r="E2" s="570"/>
      <c r="F2" s="570"/>
      <c r="G2" s="570"/>
      <c r="H2" s="570"/>
      <c r="I2" s="570"/>
      <c r="J2" s="570"/>
      <c r="K2" s="570"/>
      <c r="L2" s="570"/>
      <c r="M2" s="183"/>
      <c r="N2" s="183"/>
      <c r="O2" s="547" t="s">
        <v>374</v>
      </c>
      <c r="P2" s="547"/>
      <c r="Q2" s="547"/>
      <c r="R2" s="547"/>
      <c r="S2" s="547"/>
    </row>
    <row r="3" spans="1:20" x14ac:dyDescent="0.2">
      <c r="A3" s="179"/>
      <c r="B3" s="179"/>
      <c r="C3" s="179"/>
      <c r="D3" s="179"/>
      <c r="E3" s="179"/>
      <c r="F3" s="179"/>
      <c r="G3" s="179"/>
      <c r="H3" s="179"/>
      <c r="I3" s="179"/>
      <c r="J3" s="179"/>
      <c r="K3" s="179"/>
      <c r="L3" s="179"/>
      <c r="O3" s="124"/>
      <c r="P3" s="124"/>
      <c r="Q3" s="124"/>
      <c r="R3" s="124"/>
      <c r="S3" s="124"/>
    </row>
    <row r="4" spans="1:20" x14ac:dyDescent="0.2">
      <c r="A4" s="571" t="s">
        <v>375</v>
      </c>
      <c r="B4" s="571"/>
      <c r="C4" s="571"/>
      <c r="D4" s="572" t="s">
        <v>376</v>
      </c>
      <c r="E4" s="573"/>
      <c r="F4" s="573"/>
      <c r="G4" s="573"/>
      <c r="H4" s="573"/>
      <c r="I4" s="573"/>
      <c r="J4" s="573"/>
      <c r="K4" s="573"/>
      <c r="L4" s="573"/>
      <c r="O4" s="124"/>
      <c r="P4" s="124"/>
      <c r="Q4" s="124"/>
      <c r="R4" s="124"/>
      <c r="S4" s="124"/>
    </row>
    <row r="5" spans="1:20" ht="26.25" thickBot="1" x14ac:dyDescent="0.25">
      <c r="A5" s="184" t="s">
        <v>377</v>
      </c>
      <c r="B5" s="184" t="s">
        <v>378</v>
      </c>
      <c r="C5" s="185" t="s">
        <v>379</v>
      </c>
      <c r="D5" s="184" t="s">
        <v>380</v>
      </c>
      <c r="E5" s="184" t="s">
        <v>381</v>
      </c>
      <c r="F5" s="184" t="s">
        <v>382</v>
      </c>
      <c r="G5" s="574" t="s">
        <v>383</v>
      </c>
      <c r="H5" s="575"/>
      <c r="I5" s="575"/>
      <c r="J5" s="575"/>
      <c r="K5" s="575"/>
      <c r="L5" s="576"/>
      <c r="O5" s="153" t="s">
        <v>384</v>
      </c>
      <c r="P5" s="153" t="s">
        <v>385</v>
      </c>
      <c r="Q5" s="153" t="s">
        <v>386</v>
      </c>
      <c r="R5" s="124"/>
      <c r="S5" s="153" t="s">
        <v>387</v>
      </c>
      <c r="T5" t="str">
        <f>CONCATENATE(G6,G7,G8,G9,G10,G11,G12)</f>
        <v/>
      </c>
    </row>
    <row r="6" spans="1:20" ht="13.5" thickTop="1" x14ac:dyDescent="0.2">
      <c r="A6" s="219"/>
      <c r="B6" s="187"/>
      <c r="C6" s="188"/>
      <c r="D6" s="189" t="str">
        <f t="shared" ref="D6:D12" si="0">IF(C6="","",P6)</f>
        <v/>
      </c>
      <c r="E6" s="190" t="str">
        <f t="shared" ref="E6:E12" si="1">IF(D6="","",4)</f>
        <v/>
      </c>
      <c r="F6" s="190" t="str">
        <f>IF(L17="","",L17)</f>
        <v/>
      </c>
      <c r="G6" s="568" t="str">
        <f>IF(F6=$L$16, (CONCATENATE(A6,", ",B6, ", ",C6,"; ")),"")</f>
        <v/>
      </c>
      <c r="H6" s="568"/>
      <c r="I6" s="568"/>
      <c r="J6" s="568"/>
      <c r="K6" s="568"/>
      <c r="L6" s="568"/>
      <c r="O6" s="124">
        <f>'Process Information2'!D64</f>
        <v>0</v>
      </c>
      <c r="P6" s="123" t="s">
        <v>388</v>
      </c>
      <c r="Q6" s="123" t="s">
        <v>389</v>
      </c>
      <c r="R6" s="124"/>
      <c r="S6" s="123" t="s">
        <v>390</v>
      </c>
    </row>
    <row r="7" spans="1:20" x14ac:dyDescent="0.2">
      <c r="A7" s="186"/>
      <c r="B7" s="186"/>
      <c r="C7" s="191"/>
      <c r="D7" s="189" t="str">
        <f t="shared" si="0"/>
        <v/>
      </c>
      <c r="E7" s="190" t="str">
        <f t="shared" si="1"/>
        <v/>
      </c>
      <c r="F7" s="190" t="str">
        <f>IF(L18="","",L18)</f>
        <v/>
      </c>
      <c r="G7" s="563" t="str">
        <f>IF(F7=$L$16, (CONCATENATE(A7,", ",B7, ", ",C7,"; ")),"")</f>
        <v/>
      </c>
      <c r="H7" s="563"/>
      <c r="I7" s="563"/>
      <c r="J7" s="563"/>
      <c r="K7" s="563"/>
      <c r="L7" s="563"/>
      <c r="O7" s="124">
        <f>'Process Information2'!D66</f>
        <v>0</v>
      </c>
      <c r="P7" s="123" t="s">
        <v>391</v>
      </c>
      <c r="Q7" s="123" t="s">
        <v>392</v>
      </c>
      <c r="R7" s="124"/>
      <c r="S7" s="123" t="s">
        <v>393</v>
      </c>
    </row>
    <row r="8" spans="1:20" x14ac:dyDescent="0.2">
      <c r="A8" s="186"/>
      <c r="B8" s="186"/>
      <c r="C8" s="192"/>
      <c r="D8" s="189" t="str">
        <f t="shared" si="0"/>
        <v/>
      </c>
      <c r="E8" s="190" t="str">
        <f t="shared" si="1"/>
        <v/>
      </c>
      <c r="F8" s="190" t="str">
        <f t="shared" ref="F8:F12" si="2">IF(L19="","",L19)</f>
        <v/>
      </c>
      <c r="G8" s="563" t="str">
        <f t="shared" ref="G8:G11" si="3">IF(F8=$L$16, (CONCATENATE(A8,", ",B8, ", ",C8,"; ")),"")</f>
        <v/>
      </c>
      <c r="H8" s="563"/>
      <c r="I8" s="563"/>
      <c r="J8" s="563"/>
      <c r="K8" s="563"/>
      <c r="L8" s="563"/>
      <c r="O8" s="124">
        <f>'Process Information2'!D68</f>
        <v>0</v>
      </c>
      <c r="P8" s="123" t="s">
        <v>394</v>
      </c>
      <c r="Q8" s="123" t="s">
        <v>395</v>
      </c>
      <c r="R8" s="124"/>
      <c r="S8" s="123" t="s">
        <v>396</v>
      </c>
    </row>
    <row r="9" spans="1:20" x14ac:dyDescent="0.2">
      <c r="A9" s="186"/>
      <c r="B9" s="186"/>
      <c r="C9" s="192"/>
      <c r="D9" s="189" t="str">
        <f t="shared" si="0"/>
        <v/>
      </c>
      <c r="E9" s="190" t="str">
        <f t="shared" si="1"/>
        <v/>
      </c>
      <c r="F9" s="190" t="str">
        <f t="shared" si="2"/>
        <v/>
      </c>
      <c r="G9" s="563" t="str">
        <f t="shared" si="3"/>
        <v/>
      </c>
      <c r="H9" s="563"/>
      <c r="I9" s="563"/>
      <c r="J9" s="563"/>
      <c r="K9" s="563"/>
      <c r="L9" s="563"/>
      <c r="O9" s="124"/>
      <c r="P9" s="123" t="s">
        <v>397</v>
      </c>
      <c r="Q9" s="123" t="s">
        <v>398</v>
      </c>
      <c r="R9" s="124"/>
      <c r="S9" s="124"/>
    </row>
    <row r="10" spans="1:20" x14ac:dyDescent="0.2">
      <c r="A10" s="186"/>
      <c r="B10" s="186"/>
      <c r="C10" s="191"/>
      <c r="D10" s="189" t="str">
        <f t="shared" si="0"/>
        <v/>
      </c>
      <c r="E10" s="190" t="str">
        <f t="shared" si="1"/>
        <v/>
      </c>
      <c r="F10" s="190" t="str">
        <f t="shared" si="2"/>
        <v/>
      </c>
      <c r="G10" s="563" t="str">
        <f t="shared" si="3"/>
        <v/>
      </c>
      <c r="H10" s="563"/>
      <c r="I10" s="563"/>
      <c r="J10" s="563"/>
      <c r="K10" s="563"/>
      <c r="L10" s="563"/>
      <c r="O10" s="124"/>
      <c r="P10" s="123" t="s">
        <v>399</v>
      </c>
      <c r="Q10" s="123" t="s">
        <v>400</v>
      </c>
      <c r="R10" s="124"/>
      <c r="S10" s="124"/>
    </row>
    <row r="11" spans="1:20" x14ac:dyDescent="0.2">
      <c r="A11" s="186"/>
      <c r="B11" s="186"/>
      <c r="C11" s="191"/>
      <c r="D11" s="189" t="str">
        <f t="shared" si="0"/>
        <v/>
      </c>
      <c r="E11" s="190" t="str">
        <f t="shared" si="1"/>
        <v/>
      </c>
      <c r="F11" s="190" t="str">
        <f t="shared" si="2"/>
        <v/>
      </c>
      <c r="G11" s="563" t="str">
        <f t="shared" si="3"/>
        <v/>
      </c>
      <c r="H11" s="563"/>
      <c r="I11" s="563"/>
      <c r="J11" s="563"/>
      <c r="K11" s="563"/>
      <c r="L11" s="563"/>
      <c r="O11" s="124"/>
      <c r="P11" s="123" t="s">
        <v>401</v>
      </c>
      <c r="Q11" s="124"/>
      <c r="R11" s="124"/>
      <c r="S11" s="124"/>
    </row>
    <row r="12" spans="1:20" x14ac:dyDescent="0.2">
      <c r="A12" s="186"/>
      <c r="B12" s="186"/>
      <c r="C12" s="191"/>
      <c r="D12" s="189" t="str">
        <f t="shared" si="0"/>
        <v/>
      </c>
      <c r="E12" s="190" t="str">
        <f t="shared" si="1"/>
        <v/>
      </c>
      <c r="F12" s="190" t="str">
        <f t="shared" si="2"/>
        <v/>
      </c>
      <c r="G12" s="563" t="str">
        <f>IF(F12=$L$16, (CONCATENATE(A12,", ",B12, ", ",C12)),"")</f>
        <v/>
      </c>
      <c r="H12" s="563"/>
      <c r="I12" s="563"/>
      <c r="J12" s="563"/>
      <c r="K12" s="563"/>
      <c r="L12" s="563"/>
      <c r="O12" s="124"/>
      <c r="P12" s="123" t="s">
        <v>402</v>
      </c>
      <c r="Q12" s="124"/>
      <c r="R12" s="124"/>
      <c r="S12" s="124"/>
    </row>
    <row r="13" spans="1:20" ht="7.9" customHeight="1" x14ac:dyDescent="0.2">
      <c r="A13" s="193"/>
      <c r="B13" s="179"/>
      <c r="C13" s="179"/>
      <c r="D13" s="179"/>
      <c r="E13" s="179"/>
      <c r="F13" s="179"/>
      <c r="G13" s="179"/>
      <c r="H13" s="179"/>
      <c r="I13" s="179"/>
      <c r="J13" s="179"/>
      <c r="K13" s="179"/>
      <c r="L13" s="179"/>
      <c r="O13" s="124"/>
      <c r="P13" s="123"/>
      <c r="Q13" s="124"/>
      <c r="R13" s="124"/>
      <c r="S13" s="124"/>
    </row>
    <row r="14" spans="1:20" x14ac:dyDescent="0.2">
      <c r="A14" s="560" t="s">
        <v>403</v>
      </c>
      <c r="B14" s="561"/>
      <c r="C14" s="562"/>
      <c r="D14" s="179"/>
      <c r="E14" s="179"/>
      <c r="F14" s="179"/>
      <c r="G14" s="179"/>
      <c r="H14" s="179"/>
      <c r="I14" s="179"/>
      <c r="J14" s="179"/>
      <c r="K14" s="179"/>
      <c r="L14" s="179"/>
      <c r="O14" s="153" t="s">
        <v>404</v>
      </c>
      <c r="P14" s="124"/>
      <c r="Q14" s="124"/>
      <c r="R14" s="124"/>
      <c r="S14" s="124"/>
    </row>
    <row r="15" spans="1:20" ht="25.5" x14ac:dyDescent="0.2">
      <c r="A15" s="194" t="s">
        <v>405</v>
      </c>
      <c r="B15" s="564" t="s">
        <v>406</v>
      </c>
      <c r="C15" s="565"/>
      <c r="D15" s="564" t="s">
        <v>407</v>
      </c>
      <c r="E15" s="565"/>
      <c r="F15" s="566" t="s">
        <v>408</v>
      </c>
      <c r="G15" s="567"/>
      <c r="H15" s="566" t="s">
        <v>409</v>
      </c>
      <c r="I15" s="567"/>
      <c r="J15" s="564" t="s">
        <v>410</v>
      </c>
      <c r="K15" s="565"/>
      <c r="L15" s="195" t="s">
        <v>411</v>
      </c>
      <c r="O15" s="124" t="b">
        <f>O6=0</f>
        <v>1</v>
      </c>
      <c r="P15" s="124"/>
      <c r="Q15" s="124"/>
      <c r="R15" s="124"/>
      <c r="S15" s="124"/>
    </row>
    <row r="16" spans="1:20" ht="13.5" thickBot="1" x14ac:dyDescent="0.25">
      <c r="A16" s="196" t="s">
        <v>412</v>
      </c>
      <c r="B16" s="557" t="s">
        <v>413</v>
      </c>
      <c r="C16" s="558"/>
      <c r="D16" s="557" t="s">
        <v>413</v>
      </c>
      <c r="E16" s="558"/>
      <c r="F16" s="557" t="s">
        <v>414</v>
      </c>
      <c r="G16" s="559"/>
      <c r="H16" s="557" t="s">
        <v>415</v>
      </c>
      <c r="I16" s="559"/>
      <c r="J16" s="557" t="s">
        <v>413</v>
      </c>
      <c r="K16" s="559"/>
      <c r="L16" s="197" t="s">
        <v>219</v>
      </c>
      <c r="O16" s="124" t="b">
        <f>O7=0</f>
        <v>1</v>
      </c>
      <c r="P16" s="124"/>
      <c r="Q16" s="124"/>
      <c r="R16" s="124"/>
      <c r="S16" s="124"/>
    </row>
    <row r="17" spans="1:19" ht="13.5" thickTop="1" x14ac:dyDescent="0.2">
      <c r="A17" s="189" t="str">
        <f>D6</f>
        <v/>
      </c>
      <c r="B17" s="198"/>
      <c r="C17" s="198"/>
      <c r="D17" s="198"/>
      <c r="E17" s="198"/>
      <c r="F17" s="198"/>
      <c r="G17" s="198"/>
      <c r="H17" s="199"/>
      <c r="I17" s="199"/>
      <c r="J17" s="198"/>
      <c r="K17" s="198"/>
      <c r="L17" s="200"/>
      <c r="O17" s="124" t="b">
        <f>O8=0</f>
        <v>1</v>
      </c>
      <c r="P17" s="124"/>
      <c r="Q17" s="124"/>
      <c r="R17" s="124"/>
      <c r="S17" s="124"/>
    </row>
    <row r="18" spans="1:19" x14ac:dyDescent="0.2">
      <c r="A18" s="189" t="str">
        <f t="shared" ref="A18:A23" si="4">D7</f>
        <v/>
      </c>
      <c r="B18" s="201"/>
      <c r="C18" s="201"/>
      <c r="D18" s="201"/>
      <c r="E18" s="201"/>
      <c r="F18" s="201"/>
      <c r="G18" s="201"/>
      <c r="H18" s="202"/>
      <c r="I18" s="202"/>
      <c r="J18" s="201"/>
      <c r="K18" s="201"/>
      <c r="L18" s="203"/>
      <c r="O18" s="218">
        <f>COUNTIF(O15:O17,"TRUE")</f>
        <v>3</v>
      </c>
      <c r="P18" s="124"/>
      <c r="Q18" s="124"/>
      <c r="R18" s="124"/>
      <c r="S18" s="124"/>
    </row>
    <row r="19" spans="1:19" x14ac:dyDescent="0.2">
      <c r="A19" s="189" t="str">
        <f t="shared" si="4"/>
        <v/>
      </c>
      <c r="B19" s="201"/>
      <c r="C19" s="201"/>
      <c r="D19" s="201"/>
      <c r="E19" s="201"/>
      <c r="F19" s="201"/>
      <c r="G19" s="201"/>
      <c r="H19" s="202"/>
      <c r="I19" s="202"/>
      <c r="J19" s="201"/>
      <c r="K19" s="201"/>
      <c r="L19" s="203"/>
      <c r="O19" s="124"/>
      <c r="P19" s="124"/>
      <c r="Q19" s="124"/>
      <c r="R19" s="124"/>
      <c r="S19" s="124"/>
    </row>
    <row r="20" spans="1:19" x14ac:dyDescent="0.2">
      <c r="A20" s="189" t="str">
        <f t="shared" si="4"/>
        <v/>
      </c>
      <c r="B20" s="201"/>
      <c r="C20" s="201"/>
      <c r="D20" s="201"/>
      <c r="E20" s="201"/>
      <c r="F20" s="201"/>
      <c r="G20" s="201"/>
      <c r="H20" s="202"/>
      <c r="I20" s="202"/>
      <c r="J20" s="201"/>
      <c r="K20" s="201"/>
      <c r="L20" s="203"/>
      <c r="O20" s="124"/>
      <c r="P20" s="124"/>
      <c r="Q20" s="124"/>
      <c r="R20" s="124"/>
      <c r="S20" s="124"/>
    </row>
    <row r="21" spans="1:19" x14ac:dyDescent="0.2">
      <c r="A21" s="189" t="str">
        <f t="shared" si="4"/>
        <v/>
      </c>
      <c r="B21" s="201"/>
      <c r="C21" s="201"/>
      <c r="D21" s="201"/>
      <c r="E21" s="201"/>
      <c r="F21" s="201"/>
      <c r="G21" s="201"/>
      <c r="H21" s="202"/>
      <c r="I21" s="202"/>
      <c r="J21" s="201"/>
      <c r="K21" s="201"/>
      <c r="L21" s="203"/>
      <c r="O21" s="124"/>
      <c r="P21" s="124"/>
      <c r="Q21" s="124"/>
      <c r="R21" s="124"/>
      <c r="S21" s="124"/>
    </row>
    <row r="22" spans="1:19" x14ac:dyDescent="0.2">
      <c r="A22" s="189" t="str">
        <f t="shared" si="4"/>
        <v/>
      </c>
      <c r="B22" s="201"/>
      <c r="C22" s="201"/>
      <c r="D22" s="201"/>
      <c r="E22" s="201"/>
      <c r="F22" s="201"/>
      <c r="G22" s="201"/>
      <c r="H22" s="202"/>
      <c r="I22" s="202"/>
      <c r="J22" s="201"/>
      <c r="K22" s="201"/>
      <c r="L22" s="203"/>
    </row>
    <row r="23" spans="1:19" x14ac:dyDescent="0.2">
      <c r="A23" s="189" t="str">
        <f t="shared" si="4"/>
        <v/>
      </c>
      <c r="B23" s="201"/>
      <c r="C23" s="201"/>
      <c r="D23" s="201"/>
      <c r="E23" s="201"/>
      <c r="F23" s="201"/>
      <c r="G23" s="201"/>
      <c r="H23" s="202"/>
      <c r="I23" s="202"/>
      <c r="J23" s="201"/>
      <c r="K23" s="201"/>
      <c r="L23" s="203"/>
    </row>
    <row r="24" spans="1:19" ht="7.9" customHeight="1" x14ac:dyDescent="0.2">
      <c r="A24" s="179"/>
      <c r="B24" s="179"/>
      <c r="C24" s="179"/>
      <c r="D24" s="179"/>
      <c r="E24" s="179"/>
      <c r="F24" s="179"/>
      <c r="G24" s="179"/>
      <c r="H24" s="179"/>
      <c r="I24" s="179"/>
      <c r="J24" s="179"/>
      <c r="K24" s="179"/>
      <c r="L24" s="179"/>
    </row>
    <row r="25" spans="1:19" x14ac:dyDescent="0.2">
      <c r="A25" s="560" t="s">
        <v>416</v>
      </c>
      <c r="B25" s="561"/>
      <c r="C25" s="562"/>
      <c r="D25" s="179"/>
      <c r="E25" s="179"/>
      <c r="F25" s="179"/>
      <c r="G25" s="179"/>
      <c r="H25" s="179"/>
      <c r="I25" s="179"/>
      <c r="J25" s="179"/>
      <c r="K25" s="179"/>
      <c r="L25" s="179"/>
    </row>
    <row r="26" spans="1:19" ht="27" customHeight="1" thickBot="1" x14ac:dyDescent="0.25">
      <c r="A26" s="194" t="s">
        <v>405</v>
      </c>
      <c r="B26" s="552" t="s">
        <v>417</v>
      </c>
      <c r="C26" s="553"/>
      <c r="D26" s="552" t="s">
        <v>418</v>
      </c>
      <c r="E26" s="553"/>
      <c r="F26" s="554"/>
      <c r="G26" s="555"/>
      <c r="H26" s="555"/>
      <c r="I26" s="555"/>
      <c r="J26" s="204"/>
      <c r="K26" s="179"/>
      <c r="L26" s="179"/>
    </row>
    <row r="27" spans="1:19" ht="13.5" thickTop="1" x14ac:dyDescent="0.2">
      <c r="A27" s="205" t="str">
        <f>D6</f>
        <v/>
      </c>
      <c r="B27" s="556"/>
      <c r="C27" s="556"/>
      <c r="D27" s="556"/>
      <c r="E27" s="556"/>
      <c r="F27" s="550"/>
      <c r="G27" s="551"/>
      <c r="H27" s="551"/>
      <c r="I27" s="551"/>
      <c r="J27" s="67"/>
      <c r="K27" s="179"/>
      <c r="L27" s="179"/>
    </row>
    <row r="28" spans="1:19" x14ac:dyDescent="0.2">
      <c r="A28" s="189" t="str">
        <f t="shared" ref="A28:A33" si="5">D7</f>
        <v/>
      </c>
      <c r="B28" s="548"/>
      <c r="C28" s="549"/>
      <c r="D28" s="548"/>
      <c r="E28" s="549"/>
      <c r="F28" s="550"/>
      <c r="G28" s="551"/>
      <c r="H28" s="551"/>
      <c r="I28" s="551"/>
      <c r="J28" s="67"/>
      <c r="K28" s="179"/>
      <c r="L28" s="179"/>
    </row>
    <row r="29" spans="1:19" x14ac:dyDescent="0.2">
      <c r="A29" s="189" t="str">
        <f t="shared" si="5"/>
        <v/>
      </c>
      <c r="B29" s="548"/>
      <c r="C29" s="549"/>
      <c r="D29" s="548"/>
      <c r="E29" s="549"/>
      <c r="F29" s="550"/>
      <c r="G29" s="551"/>
      <c r="H29" s="551"/>
      <c r="I29" s="551"/>
      <c r="J29" s="67"/>
      <c r="K29" s="179"/>
      <c r="L29" s="179"/>
    </row>
    <row r="30" spans="1:19" x14ac:dyDescent="0.2">
      <c r="A30" s="189" t="str">
        <f t="shared" si="5"/>
        <v/>
      </c>
      <c r="B30" s="548"/>
      <c r="C30" s="549"/>
      <c r="D30" s="548"/>
      <c r="E30" s="549"/>
      <c r="F30" s="550"/>
      <c r="G30" s="551"/>
      <c r="H30" s="551"/>
      <c r="I30" s="551"/>
      <c r="J30" s="67"/>
      <c r="K30" s="179"/>
      <c r="L30" s="179"/>
    </row>
    <row r="31" spans="1:19" x14ac:dyDescent="0.2">
      <c r="A31" s="189" t="str">
        <f t="shared" si="5"/>
        <v/>
      </c>
      <c r="B31" s="548"/>
      <c r="C31" s="549"/>
      <c r="D31" s="548"/>
      <c r="E31" s="549"/>
      <c r="F31" s="550"/>
      <c r="G31" s="551"/>
      <c r="H31" s="551"/>
      <c r="I31" s="551"/>
      <c r="J31" s="67"/>
      <c r="K31" s="179"/>
      <c r="L31" s="179"/>
    </row>
    <row r="32" spans="1:19" x14ac:dyDescent="0.2">
      <c r="A32" s="189" t="str">
        <f t="shared" si="5"/>
        <v/>
      </c>
      <c r="B32" s="548"/>
      <c r="C32" s="549"/>
      <c r="D32" s="548"/>
      <c r="E32" s="549"/>
      <c r="F32" s="550"/>
      <c r="G32" s="551"/>
      <c r="H32" s="551"/>
      <c r="I32" s="551"/>
      <c r="J32" s="67"/>
      <c r="K32" s="179"/>
      <c r="L32" s="179"/>
    </row>
    <row r="33" spans="1:12" x14ac:dyDescent="0.2">
      <c r="A33" s="189" t="str">
        <f t="shared" si="5"/>
        <v/>
      </c>
      <c r="B33" s="548"/>
      <c r="C33" s="549"/>
      <c r="D33" s="548"/>
      <c r="E33" s="549"/>
      <c r="F33" s="550"/>
      <c r="G33" s="551"/>
      <c r="H33" s="551"/>
      <c r="I33" s="551"/>
      <c r="J33" s="67"/>
      <c r="K33" s="179"/>
      <c r="L33" s="179"/>
    </row>
    <row r="34" spans="1:12" ht="7.9" customHeight="1" thickBot="1" x14ac:dyDescent="0.25">
      <c r="A34" s="179"/>
      <c r="B34" s="179"/>
      <c r="C34" s="179"/>
      <c r="D34" s="179"/>
      <c r="E34" s="179"/>
      <c r="F34" s="179"/>
      <c r="G34" s="179"/>
      <c r="H34" s="179"/>
      <c r="I34" s="179"/>
      <c r="J34" s="179"/>
      <c r="K34" s="179"/>
      <c r="L34" s="179"/>
    </row>
    <row r="35" spans="1:12" x14ac:dyDescent="0.2">
      <c r="A35" s="206" t="s">
        <v>419</v>
      </c>
      <c r="B35" s="207"/>
      <c r="C35" s="207"/>
      <c r="D35" s="207"/>
      <c r="E35" s="207"/>
      <c r="F35" s="207"/>
      <c r="G35" s="207"/>
      <c r="H35" s="207"/>
      <c r="I35" s="207"/>
      <c r="J35" s="207"/>
      <c r="K35" s="207"/>
      <c r="L35" s="208"/>
    </row>
    <row r="36" spans="1:12" ht="13.5" thickBot="1" x14ac:dyDescent="0.25">
      <c r="A36" s="209"/>
      <c r="B36" s="179"/>
      <c r="C36" s="26" t="s">
        <v>420</v>
      </c>
      <c r="D36" s="179"/>
      <c r="E36" s="179"/>
      <c r="F36" s="179"/>
      <c r="G36" s="179"/>
      <c r="H36" s="26" t="s">
        <v>421</v>
      </c>
      <c r="I36" s="179"/>
      <c r="J36" s="179"/>
      <c r="K36" s="179"/>
      <c r="L36" s="210"/>
    </row>
    <row r="37" spans="1:12" x14ac:dyDescent="0.2">
      <c r="A37" s="211"/>
      <c r="B37" s="538"/>
      <c r="C37" s="539"/>
      <c r="D37" s="540"/>
      <c r="E37" s="179"/>
      <c r="F37" s="179"/>
      <c r="G37" s="538"/>
      <c r="H37" s="539"/>
      <c r="I37" s="539"/>
      <c r="J37" s="540"/>
      <c r="K37" s="179"/>
      <c r="L37" s="210"/>
    </row>
    <row r="38" spans="1:12" x14ac:dyDescent="0.2">
      <c r="A38" s="209"/>
      <c r="B38" s="541"/>
      <c r="C38" s="542"/>
      <c r="D38" s="543"/>
      <c r="E38" s="179"/>
      <c r="F38" s="179"/>
      <c r="G38" s="541"/>
      <c r="H38" s="542"/>
      <c r="I38" s="542"/>
      <c r="J38" s="543"/>
      <c r="K38" s="179"/>
      <c r="L38" s="210"/>
    </row>
    <row r="39" spans="1:12" x14ac:dyDescent="0.2">
      <c r="A39" s="209"/>
      <c r="B39" s="541"/>
      <c r="C39" s="542"/>
      <c r="D39" s="543"/>
      <c r="E39" s="179"/>
      <c r="F39" s="179"/>
      <c r="G39" s="541"/>
      <c r="H39" s="542"/>
      <c r="I39" s="542"/>
      <c r="J39" s="543"/>
      <c r="K39" s="179"/>
      <c r="L39" s="210"/>
    </row>
    <row r="40" spans="1:12" x14ac:dyDescent="0.2">
      <c r="A40" s="209"/>
      <c r="B40" s="541"/>
      <c r="C40" s="542"/>
      <c r="D40" s="543"/>
      <c r="E40" s="179"/>
      <c r="F40" s="179"/>
      <c r="G40" s="541"/>
      <c r="H40" s="542"/>
      <c r="I40" s="542"/>
      <c r="J40" s="543"/>
      <c r="K40" s="179"/>
      <c r="L40" s="210"/>
    </row>
    <row r="41" spans="1:12" x14ac:dyDescent="0.2">
      <c r="A41" s="211"/>
      <c r="B41" s="541"/>
      <c r="C41" s="542"/>
      <c r="D41" s="543"/>
      <c r="E41" s="179"/>
      <c r="F41" s="179"/>
      <c r="G41" s="541"/>
      <c r="H41" s="542"/>
      <c r="I41" s="542"/>
      <c r="J41" s="543"/>
      <c r="K41" s="179"/>
      <c r="L41" s="210"/>
    </row>
    <row r="42" spans="1:12" x14ac:dyDescent="0.2">
      <c r="A42" s="212" t="str">
        <f>D6</f>
        <v/>
      </c>
      <c r="B42" s="541"/>
      <c r="C42" s="542"/>
      <c r="D42" s="543"/>
      <c r="E42" s="179"/>
      <c r="F42" s="179"/>
      <c r="G42" s="541"/>
      <c r="H42" s="542"/>
      <c r="I42" s="542"/>
      <c r="J42" s="543"/>
      <c r="K42" s="179"/>
      <c r="L42" s="210"/>
    </row>
    <row r="43" spans="1:12" x14ac:dyDescent="0.2">
      <c r="A43" s="209"/>
      <c r="B43" s="541"/>
      <c r="C43" s="542"/>
      <c r="D43" s="543"/>
      <c r="E43" s="179"/>
      <c r="F43" s="179"/>
      <c r="G43" s="541"/>
      <c r="H43" s="542"/>
      <c r="I43" s="542"/>
      <c r="J43" s="543"/>
      <c r="K43" s="179"/>
      <c r="L43" s="210"/>
    </row>
    <row r="44" spans="1:12" x14ac:dyDescent="0.2">
      <c r="A44" s="209"/>
      <c r="B44" s="541"/>
      <c r="C44" s="542"/>
      <c r="D44" s="543"/>
      <c r="E44" s="179"/>
      <c r="F44" s="179"/>
      <c r="G44" s="541"/>
      <c r="H44" s="542"/>
      <c r="I44" s="542"/>
      <c r="J44" s="543"/>
      <c r="K44" s="179"/>
      <c r="L44" s="210"/>
    </row>
    <row r="45" spans="1:12" x14ac:dyDescent="0.2">
      <c r="A45" s="209"/>
      <c r="B45" s="541"/>
      <c r="C45" s="542"/>
      <c r="D45" s="543"/>
      <c r="E45" s="179"/>
      <c r="F45" s="179"/>
      <c r="G45" s="541"/>
      <c r="H45" s="542"/>
      <c r="I45" s="542"/>
      <c r="J45" s="543"/>
      <c r="K45" s="179"/>
      <c r="L45" s="210"/>
    </row>
    <row r="46" spans="1:12" x14ac:dyDescent="0.2">
      <c r="A46" s="209"/>
      <c r="B46" s="541"/>
      <c r="C46" s="542"/>
      <c r="D46" s="543"/>
      <c r="E46" s="179"/>
      <c r="F46" s="179"/>
      <c r="G46" s="541"/>
      <c r="H46" s="542"/>
      <c r="I46" s="542"/>
      <c r="J46" s="543"/>
      <c r="K46" s="179"/>
      <c r="L46" s="210"/>
    </row>
    <row r="47" spans="1:12" ht="13.5" thickBot="1" x14ac:dyDescent="0.25">
      <c r="A47" s="209"/>
      <c r="B47" s="544"/>
      <c r="C47" s="545"/>
      <c r="D47" s="546"/>
      <c r="E47" s="179"/>
      <c r="F47" s="179"/>
      <c r="G47" s="544"/>
      <c r="H47" s="545"/>
      <c r="I47" s="545"/>
      <c r="J47" s="546"/>
      <c r="K47" s="179"/>
      <c r="L47" s="210"/>
    </row>
    <row r="48" spans="1:12" ht="19.899999999999999" customHeight="1" thickBot="1" x14ac:dyDescent="0.25">
      <c r="A48" s="209"/>
      <c r="B48" s="179"/>
      <c r="C48" s="179"/>
      <c r="D48" s="179"/>
      <c r="E48" s="179"/>
      <c r="F48" s="179"/>
      <c r="G48" s="179"/>
      <c r="H48" s="179"/>
      <c r="I48" s="179"/>
      <c r="J48" s="179"/>
      <c r="K48" s="179"/>
      <c r="L48" s="210"/>
    </row>
    <row r="49" spans="1:12" x14ac:dyDescent="0.2">
      <c r="A49" s="211"/>
      <c r="B49" s="538"/>
      <c r="C49" s="539"/>
      <c r="D49" s="540"/>
      <c r="E49" s="179"/>
      <c r="F49" s="179"/>
      <c r="G49" s="538"/>
      <c r="H49" s="539"/>
      <c r="I49" s="539"/>
      <c r="J49" s="540"/>
      <c r="K49" s="179"/>
      <c r="L49" s="210"/>
    </row>
    <row r="50" spans="1:12" x14ac:dyDescent="0.2">
      <c r="A50" s="212"/>
      <c r="B50" s="541"/>
      <c r="C50" s="542"/>
      <c r="D50" s="543"/>
      <c r="E50" s="179"/>
      <c r="F50" s="179"/>
      <c r="G50" s="541"/>
      <c r="H50" s="542"/>
      <c r="I50" s="542"/>
      <c r="J50" s="543"/>
      <c r="K50" s="179"/>
      <c r="L50" s="210"/>
    </row>
    <row r="51" spans="1:12" x14ac:dyDescent="0.2">
      <c r="A51" s="209"/>
      <c r="B51" s="541"/>
      <c r="C51" s="542"/>
      <c r="D51" s="543"/>
      <c r="E51" s="179"/>
      <c r="F51" s="179"/>
      <c r="G51" s="541"/>
      <c r="H51" s="542"/>
      <c r="I51" s="542"/>
      <c r="J51" s="543"/>
      <c r="K51" s="179"/>
      <c r="L51" s="210"/>
    </row>
    <row r="52" spans="1:12" x14ac:dyDescent="0.2">
      <c r="A52" s="209"/>
      <c r="B52" s="541"/>
      <c r="C52" s="542"/>
      <c r="D52" s="543"/>
      <c r="E52" s="179"/>
      <c r="F52" s="179"/>
      <c r="G52" s="541"/>
      <c r="H52" s="542"/>
      <c r="I52" s="542"/>
      <c r="J52" s="543"/>
      <c r="K52" s="179"/>
      <c r="L52" s="210"/>
    </row>
    <row r="53" spans="1:12" x14ac:dyDescent="0.2">
      <c r="A53" s="209"/>
      <c r="B53" s="541"/>
      <c r="C53" s="542"/>
      <c r="D53" s="543"/>
      <c r="E53" s="179"/>
      <c r="F53" s="179"/>
      <c r="G53" s="541"/>
      <c r="H53" s="542"/>
      <c r="I53" s="542"/>
      <c r="J53" s="543"/>
      <c r="K53" s="179"/>
      <c r="L53" s="210"/>
    </row>
    <row r="54" spans="1:12" x14ac:dyDescent="0.2">
      <c r="A54" s="212" t="str">
        <f>D7</f>
        <v/>
      </c>
      <c r="B54" s="541"/>
      <c r="C54" s="542"/>
      <c r="D54" s="543"/>
      <c r="E54" s="179"/>
      <c r="F54" s="179"/>
      <c r="G54" s="541"/>
      <c r="H54" s="542"/>
      <c r="I54" s="542"/>
      <c r="J54" s="543"/>
      <c r="K54" s="179"/>
      <c r="L54" s="210"/>
    </row>
    <row r="55" spans="1:12" x14ac:dyDescent="0.2">
      <c r="A55" s="209"/>
      <c r="B55" s="541"/>
      <c r="C55" s="542"/>
      <c r="D55" s="543"/>
      <c r="E55" s="179"/>
      <c r="F55" s="179"/>
      <c r="G55" s="541"/>
      <c r="H55" s="542"/>
      <c r="I55" s="542"/>
      <c r="J55" s="543"/>
      <c r="K55" s="179"/>
      <c r="L55" s="210"/>
    </row>
    <row r="56" spans="1:12" x14ac:dyDescent="0.2">
      <c r="A56" s="209"/>
      <c r="B56" s="541"/>
      <c r="C56" s="542"/>
      <c r="D56" s="543"/>
      <c r="E56" s="179"/>
      <c r="F56" s="179"/>
      <c r="G56" s="541"/>
      <c r="H56" s="542"/>
      <c r="I56" s="542"/>
      <c r="J56" s="543"/>
      <c r="K56" s="179"/>
      <c r="L56" s="210"/>
    </row>
    <row r="57" spans="1:12" x14ac:dyDescent="0.2">
      <c r="A57" s="209"/>
      <c r="B57" s="541"/>
      <c r="C57" s="542"/>
      <c r="D57" s="543"/>
      <c r="E57" s="179"/>
      <c r="F57" s="179"/>
      <c r="G57" s="541"/>
      <c r="H57" s="542"/>
      <c r="I57" s="542"/>
      <c r="J57" s="543"/>
      <c r="K57" s="179"/>
      <c r="L57" s="210"/>
    </row>
    <row r="58" spans="1:12" x14ac:dyDescent="0.2">
      <c r="A58" s="209"/>
      <c r="B58" s="541"/>
      <c r="C58" s="542"/>
      <c r="D58" s="543"/>
      <c r="E58" s="179"/>
      <c r="F58" s="179"/>
      <c r="G58" s="541"/>
      <c r="H58" s="542"/>
      <c r="I58" s="542"/>
      <c r="J58" s="543"/>
      <c r="K58" s="179"/>
      <c r="L58" s="210"/>
    </row>
    <row r="59" spans="1:12" ht="13.5" thickBot="1" x14ac:dyDescent="0.25">
      <c r="A59" s="209"/>
      <c r="B59" s="544"/>
      <c r="C59" s="545"/>
      <c r="D59" s="546"/>
      <c r="E59" s="179"/>
      <c r="F59" s="179"/>
      <c r="G59" s="544"/>
      <c r="H59" s="545"/>
      <c r="I59" s="545"/>
      <c r="J59" s="546"/>
      <c r="K59" s="179"/>
      <c r="L59" s="210"/>
    </row>
    <row r="60" spans="1:12" ht="19.899999999999999" customHeight="1" thickBot="1" x14ac:dyDescent="0.25">
      <c r="A60" s="209"/>
      <c r="B60" s="179"/>
      <c r="C60" s="179"/>
      <c r="D60" s="179"/>
      <c r="E60" s="179"/>
      <c r="F60" s="179"/>
      <c r="G60" s="179"/>
      <c r="H60" s="179"/>
      <c r="I60" s="179"/>
      <c r="J60" s="179"/>
      <c r="K60" s="179"/>
      <c r="L60" s="210"/>
    </row>
    <row r="61" spans="1:12" x14ac:dyDescent="0.2">
      <c r="A61" s="211"/>
      <c r="B61" s="538"/>
      <c r="C61" s="539"/>
      <c r="D61" s="540"/>
      <c r="E61" s="179"/>
      <c r="F61" s="179"/>
      <c r="G61" s="538"/>
      <c r="H61" s="539"/>
      <c r="I61" s="539"/>
      <c r="J61" s="540"/>
      <c r="K61" s="179"/>
      <c r="L61" s="210"/>
    </row>
    <row r="62" spans="1:12" x14ac:dyDescent="0.2">
      <c r="A62" s="212"/>
      <c r="B62" s="541"/>
      <c r="C62" s="542"/>
      <c r="D62" s="543"/>
      <c r="E62" s="179"/>
      <c r="F62" s="179"/>
      <c r="G62" s="541"/>
      <c r="H62" s="542"/>
      <c r="I62" s="542"/>
      <c r="J62" s="543"/>
      <c r="K62" s="179"/>
      <c r="L62" s="210"/>
    </row>
    <row r="63" spans="1:12" x14ac:dyDescent="0.2">
      <c r="A63" s="212"/>
      <c r="B63" s="541"/>
      <c r="C63" s="542"/>
      <c r="D63" s="543"/>
      <c r="E63" s="179"/>
      <c r="F63" s="179"/>
      <c r="G63" s="541"/>
      <c r="H63" s="542"/>
      <c r="I63" s="542"/>
      <c r="J63" s="543"/>
      <c r="K63" s="179"/>
      <c r="L63" s="210"/>
    </row>
    <row r="64" spans="1:12" x14ac:dyDescent="0.2">
      <c r="A64" s="209"/>
      <c r="B64" s="541"/>
      <c r="C64" s="542"/>
      <c r="D64" s="543"/>
      <c r="E64" s="179"/>
      <c r="F64" s="179"/>
      <c r="G64" s="541"/>
      <c r="H64" s="542"/>
      <c r="I64" s="542"/>
      <c r="J64" s="543"/>
      <c r="K64" s="179"/>
      <c r="L64" s="210"/>
    </row>
    <row r="65" spans="1:12" x14ac:dyDescent="0.2">
      <c r="A65" s="209"/>
      <c r="B65" s="541"/>
      <c r="C65" s="542"/>
      <c r="D65" s="543"/>
      <c r="E65" s="179"/>
      <c r="F65" s="179"/>
      <c r="G65" s="541"/>
      <c r="H65" s="542"/>
      <c r="I65" s="542"/>
      <c r="J65" s="543"/>
      <c r="K65" s="179"/>
      <c r="L65" s="210"/>
    </row>
    <row r="66" spans="1:12" x14ac:dyDescent="0.2">
      <c r="A66" s="212" t="str">
        <f>D8</f>
        <v/>
      </c>
      <c r="B66" s="541"/>
      <c r="C66" s="542"/>
      <c r="D66" s="543"/>
      <c r="E66" s="179"/>
      <c r="F66" s="179"/>
      <c r="G66" s="541"/>
      <c r="H66" s="542"/>
      <c r="I66" s="542"/>
      <c r="J66" s="543"/>
      <c r="K66" s="179"/>
      <c r="L66" s="210"/>
    </row>
    <row r="67" spans="1:12" x14ac:dyDescent="0.2">
      <c r="A67" s="209"/>
      <c r="B67" s="541"/>
      <c r="C67" s="542"/>
      <c r="D67" s="543"/>
      <c r="E67" s="179"/>
      <c r="F67" s="179"/>
      <c r="G67" s="541"/>
      <c r="H67" s="542"/>
      <c r="I67" s="542"/>
      <c r="J67" s="543"/>
      <c r="K67" s="179"/>
      <c r="L67" s="210"/>
    </row>
    <row r="68" spans="1:12" x14ac:dyDescent="0.2">
      <c r="A68" s="209"/>
      <c r="B68" s="541"/>
      <c r="C68" s="542"/>
      <c r="D68" s="543"/>
      <c r="E68" s="179"/>
      <c r="F68" s="179"/>
      <c r="G68" s="541"/>
      <c r="H68" s="542"/>
      <c r="I68" s="542"/>
      <c r="J68" s="543"/>
      <c r="K68" s="179"/>
      <c r="L68" s="210"/>
    </row>
    <row r="69" spans="1:12" x14ac:dyDescent="0.2">
      <c r="A69" s="209"/>
      <c r="B69" s="541"/>
      <c r="C69" s="542"/>
      <c r="D69" s="543"/>
      <c r="E69" s="179"/>
      <c r="F69" s="179"/>
      <c r="G69" s="541"/>
      <c r="H69" s="542"/>
      <c r="I69" s="542"/>
      <c r="J69" s="543"/>
      <c r="K69" s="179"/>
      <c r="L69" s="210"/>
    </row>
    <row r="70" spans="1:12" x14ac:dyDescent="0.2">
      <c r="A70" s="209"/>
      <c r="B70" s="541"/>
      <c r="C70" s="542"/>
      <c r="D70" s="543"/>
      <c r="E70" s="179"/>
      <c r="F70" s="179"/>
      <c r="G70" s="541"/>
      <c r="H70" s="542"/>
      <c r="I70" s="542"/>
      <c r="J70" s="543"/>
      <c r="K70" s="179"/>
      <c r="L70" s="210"/>
    </row>
    <row r="71" spans="1:12" ht="13.5" thickBot="1" x14ac:dyDescent="0.25">
      <c r="A71" s="209"/>
      <c r="B71" s="544"/>
      <c r="C71" s="545"/>
      <c r="D71" s="546"/>
      <c r="E71" s="179"/>
      <c r="F71" s="179"/>
      <c r="G71" s="544"/>
      <c r="H71" s="545"/>
      <c r="I71" s="545"/>
      <c r="J71" s="546"/>
      <c r="K71" s="179"/>
      <c r="L71" s="210"/>
    </row>
    <row r="72" spans="1:12" ht="19.899999999999999" customHeight="1" thickBot="1" x14ac:dyDescent="0.25">
      <c r="A72" s="209"/>
      <c r="B72" s="179"/>
      <c r="C72" s="179"/>
      <c r="D72" s="179"/>
      <c r="E72" s="179"/>
      <c r="F72" s="179"/>
      <c r="G72" s="179"/>
      <c r="H72" s="179"/>
      <c r="I72" s="179"/>
      <c r="J72" s="179"/>
      <c r="K72" s="179"/>
      <c r="L72" s="210"/>
    </row>
    <row r="73" spans="1:12" x14ac:dyDescent="0.2">
      <c r="A73" s="211"/>
      <c r="B73" s="538"/>
      <c r="C73" s="539"/>
      <c r="D73" s="540"/>
      <c r="E73" s="179"/>
      <c r="F73" s="179"/>
      <c r="G73" s="538"/>
      <c r="H73" s="539"/>
      <c r="I73" s="539"/>
      <c r="J73" s="540"/>
      <c r="K73" s="179"/>
      <c r="L73" s="210"/>
    </row>
    <row r="74" spans="1:12" x14ac:dyDescent="0.2">
      <c r="A74" s="209"/>
      <c r="B74" s="541"/>
      <c r="C74" s="542"/>
      <c r="D74" s="543"/>
      <c r="E74" s="179"/>
      <c r="F74" s="179"/>
      <c r="G74" s="541"/>
      <c r="H74" s="542"/>
      <c r="I74" s="542"/>
      <c r="J74" s="543"/>
      <c r="K74" s="179"/>
      <c r="L74" s="210"/>
    </row>
    <row r="75" spans="1:12" x14ac:dyDescent="0.2">
      <c r="A75" s="209"/>
      <c r="B75" s="541"/>
      <c r="C75" s="542"/>
      <c r="D75" s="543"/>
      <c r="E75" s="179"/>
      <c r="F75" s="179"/>
      <c r="G75" s="541"/>
      <c r="H75" s="542"/>
      <c r="I75" s="542"/>
      <c r="J75" s="543"/>
      <c r="K75" s="179"/>
      <c r="L75" s="210"/>
    </row>
    <row r="76" spans="1:12" x14ac:dyDescent="0.2">
      <c r="A76" s="209"/>
      <c r="B76" s="541"/>
      <c r="C76" s="542"/>
      <c r="D76" s="543"/>
      <c r="E76" s="179"/>
      <c r="F76" s="179"/>
      <c r="G76" s="541"/>
      <c r="H76" s="542"/>
      <c r="I76" s="542"/>
      <c r="J76" s="543"/>
      <c r="K76" s="179"/>
      <c r="L76" s="210"/>
    </row>
    <row r="77" spans="1:12" x14ac:dyDescent="0.2">
      <c r="A77" s="209"/>
      <c r="B77" s="541"/>
      <c r="C77" s="542"/>
      <c r="D77" s="543"/>
      <c r="E77" s="179"/>
      <c r="F77" s="179"/>
      <c r="G77" s="541"/>
      <c r="H77" s="542"/>
      <c r="I77" s="542"/>
      <c r="J77" s="543"/>
      <c r="K77" s="179"/>
      <c r="L77" s="210"/>
    </row>
    <row r="78" spans="1:12" x14ac:dyDescent="0.2">
      <c r="A78" s="212" t="str">
        <f>D9</f>
        <v/>
      </c>
      <c r="B78" s="541"/>
      <c r="C78" s="542"/>
      <c r="D78" s="543"/>
      <c r="E78" s="179"/>
      <c r="F78" s="179"/>
      <c r="G78" s="541"/>
      <c r="H78" s="542"/>
      <c r="I78" s="542"/>
      <c r="J78" s="543"/>
      <c r="K78" s="179"/>
      <c r="L78" s="210"/>
    </row>
    <row r="79" spans="1:12" x14ac:dyDescent="0.2">
      <c r="A79" s="209"/>
      <c r="B79" s="541"/>
      <c r="C79" s="542"/>
      <c r="D79" s="543"/>
      <c r="E79" s="179"/>
      <c r="F79" s="179"/>
      <c r="G79" s="541"/>
      <c r="H79" s="542"/>
      <c r="I79" s="542"/>
      <c r="J79" s="543"/>
      <c r="K79" s="179"/>
      <c r="L79" s="210"/>
    </row>
    <row r="80" spans="1:12" x14ac:dyDescent="0.2">
      <c r="A80" s="209"/>
      <c r="B80" s="541"/>
      <c r="C80" s="542"/>
      <c r="D80" s="543"/>
      <c r="E80" s="179"/>
      <c r="F80" s="179"/>
      <c r="G80" s="541"/>
      <c r="H80" s="542"/>
      <c r="I80" s="542"/>
      <c r="J80" s="543"/>
      <c r="K80" s="179"/>
      <c r="L80" s="210"/>
    </row>
    <row r="81" spans="1:12" x14ac:dyDescent="0.2">
      <c r="A81" s="209"/>
      <c r="B81" s="541"/>
      <c r="C81" s="542"/>
      <c r="D81" s="543"/>
      <c r="E81" s="179"/>
      <c r="F81" s="179"/>
      <c r="G81" s="541"/>
      <c r="H81" s="542"/>
      <c r="I81" s="542"/>
      <c r="J81" s="543"/>
      <c r="K81" s="179"/>
      <c r="L81" s="210"/>
    </row>
    <row r="82" spans="1:12" x14ac:dyDescent="0.2">
      <c r="A82" s="209"/>
      <c r="B82" s="541"/>
      <c r="C82" s="542"/>
      <c r="D82" s="543"/>
      <c r="E82" s="179"/>
      <c r="F82" s="179"/>
      <c r="G82" s="541"/>
      <c r="H82" s="542"/>
      <c r="I82" s="542"/>
      <c r="J82" s="543"/>
      <c r="K82" s="179"/>
      <c r="L82" s="210"/>
    </row>
    <row r="83" spans="1:12" ht="13.5" thickBot="1" x14ac:dyDescent="0.25">
      <c r="A83" s="209"/>
      <c r="B83" s="544"/>
      <c r="C83" s="545"/>
      <c r="D83" s="546"/>
      <c r="E83" s="179"/>
      <c r="F83" s="179"/>
      <c r="G83" s="544"/>
      <c r="H83" s="545"/>
      <c r="I83" s="545"/>
      <c r="J83" s="546"/>
      <c r="K83" s="179"/>
      <c r="L83" s="210"/>
    </row>
    <row r="84" spans="1:12" ht="19.899999999999999" customHeight="1" thickBot="1" x14ac:dyDescent="0.25">
      <c r="A84" s="209"/>
      <c r="B84" s="179"/>
      <c r="C84" s="179"/>
      <c r="D84" s="179"/>
      <c r="E84" s="179"/>
      <c r="F84" s="179"/>
      <c r="G84" s="179"/>
      <c r="H84" s="179"/>
      <c r="I84" s="179"/>
      <c r="J84" s="179"/>
      <c r="K84" s="179"/>
      <c r="L84" s="210"/>
    </row>
    <row r="85" spans="1:12" x14ac:dyDescent="0.2">
      <c r="A85" s="211"/>
      <c r="B85" s="538"/>
      <c r="C85" s="539"/>
      <c r="D85" s="540"/>
      <c r="E85" s="179"/>
      <c r="F85" s="179"/>
      <c r="G85" s="538"/>
      <c r="H85" s="539"/>
      <c r="I85" s="539"/>
      <c r="J85" s="540"/>
      <c r="K85" s="179"/>
      <c r="L85" s="210"/>
    </row>
    <row r="86" spans="1:12" x14ac:dyDescent="0.2">
      <c r="A86" s="209"/>
      <c r="B86" s="541"/>
      <c r="C86" s="542"/>
      <c r="D86" s="543"/>
      <c r="E86" s="179"/>
      <c r="F86" s="179"/>
      <c r="G86" s="541"/>
      <c r="H86" s="542"/>
      <c r="I86" s="542"/>
      <c r="J86" s="543"/>
      <c r="K86" s="179"/>
      <c r="L86" s="210"/>
    </row>
    <row r="87" spans="1:12" x14ac:dyDescent="0.2">
      <c r="A87" s="209"/>
      <c r="B87" s="541"/>
      <c r="C87" s="542"/>
      <c r="D87" s="543"/>
      <c r="E87" s="179"/>
      <c r="F87" s="179"/>
      <c r="G87" s="541"/>
      <c r="H87" s="542"/>
      <c r="I87" s="542"/>
      <c r="J87" s="543"/>
      <c r="K87" s="179"/>
      <c r="L87" s="210"/>
    </row>
    <row r="88" spans="1:12" x14ac:dyDescent="0.2">
      <c r="A88" s="209"/>
      <c r="B88" s="541"/>
      <c r="C88" s="542"/>
      <c r="D88" s="543"/>
      <c r="E88" s="179"/>
      <c r="F88" s="179"/>
      <c r="G88" s="541"/>
      <c r="H88" s="542"/>
      <c r="I88" s="542"/>
      <c r="J88" s="543"/>
      <c r="K88" s="179"/>
      <c r="L88" s="210"/>
    </row>
    <row r="89" spans="1:12" x14ac:dyDescent="0.2">
      <c r="A89" s="209"/>
      <c r="B89" s="541"/>
      <c r="C89" s="542"/>
      <c r="D89" s="543"/>
      <c r="E89" s="179"/>
      <c r="F89" s="179"/>
      <c r="G89" s="541"/>
      <c r="H89" s="542"/>
      <c r="I89" s="542"/>
      <c r="J89" s="543"/>
      <c r="K89" s="179"/>
      <c r="L89" s="210"/>
    </row>
    <row r="90" spans="1:12" x14ac:dyDescent="0.2">
      <c r="A90" s="212" t="str">
        <f>D10</f>
        <v/>
      </c>
      <c r="B90" s="541"/>
      <c r="C90" s="542"/>
      <c r="D90" s="543"/>
      <c r="E90" s="179"/>
      <c r="F90" s="179"/>
      <c r="G90" s="541"/>
      <c r="H90" s="542"/>
      <c r="I90" s="542"/>
      <c r="J90" s="543"/>
      <c r="K90" s="179"/>
      <c r="L90" s="210"/>
    </row>
    <row r="91" spans="1:12" x14ac:dyDescent="0.2">
      <c r="A91" s="209"/>
      <c r="B91" s="541"/>
      <c r="C91" s="542"/>
      <c r="D91" s="543"/>
      <c r="E91" s="179"/>
      <c r="F91" s="179"/>
      <c r="G91" s="541"/>
      <c r="H91" s="542"/>
      <c r="I91" s="542"/>
      <c r="J91" s="543"/>
      <c r="K91" s="179"/>
      <c r="L91" s="210"/>
    </row>
    <row r="92" spans="1:12" x14ac:dyDescent="0.2">
      <c r="A92" s="209"/>
      <c r="B92" s="541"/>
      <c r="C92" s="542"/>
      <c r="D92" s="543"/>
      <c r="E92" s="179"/>
      <c r="F92" s="179"/>
      <c r="G92" s="541"/>
      <c r="H92" s="542"/>
      <c r="I92" s="542"/>
      <c r="J92" s="543"/>
      <c r="K92" s="179"/>
      <c r="L92" s="210"/>
    </row>
    <row r="93" spans="1:12" x14ac:dyDescent="0.2">
      <c r="A93" s="209"/>
      <c r="B93" s="541"/>
      <c r="C93" s="542"/>
      <c r="D93" s="543"/>
      <c r="E93" s="179"/>
      <c r="F93" s="179"/>
      <c r="G93" s="541"/>
      <c r="H93" s="542"/>
      <c r="I93" s="542"/>
      <c r="J93" s="543"/>
      <c r="K93" s="179"/>
      <c r="L93" s="210"/>
    </row>
    <row r="94" spans="1:12" x14ac:dyDescent="0.2">
      <c r="A94" s="209"/>
      <c r="B94" s="541"/>
      <c r="C94" s="542"/>
      <c r="D94" s="543"/>
      <c r="E94" s="179"/>
      <c r="F94" s="179"/>
      <c r="G94" s="541"/>
      <c r="H94" s="542"/>
      <c r="I94" s="542"/>
      <c r="J94" s="543"/>
      <c r="K94" s="179"/>
      <c r="L94" s="210"/>
    </row>
    <row r="95" spans="1:12" ht="13.5" thickBot="1" x14ac:dyDescent="0.25">
      <c r="A95" s="209"/>
      <c r="B95" s="544"/>
      <c r="C95" s="545"/>
      <c r="D95" s="546"/>
      <c r="E95" s="179"/>
      <c r="F95" s="179"/>
      <c r="G95" s="544"/>
      <c r="H95" s="545"/>
      <c r="I95" s="545"/>
      <c r="J95" s="546"/>
      <c r="K95" s="179"/>
      <c r="L95" s="210"/>
    </row>
    <row r="96" spans="1:12" ht="19.899999999999999" customHeight="1" thickBot="1" x14ac:dyDescent="0.25">
      <c r="A96" s="209"/>
      <c r="B96" s="179"/>
      <c r="C96" s="179"/>
      <c r="D96" s="179"/>
      <c r="E96" s="179"/>
      <c r="F96" s="179"/>
      <c r="G96" s="179"/>
      <c r="H96" s="179"/>
      <c r="I96" s="179"/>
      <c r="J96" s="179"/>
      <c r="K96" s="179"/>
      <c r="L96" s="210"/>
    </row>
    <row r="97" spans="1:12" x14ac:dyDescent="0.2">
      <c r="A97" s="211"/>
      <c r="B97" s="538"/>
      <c r="C97" s="539"/>
      <c r="D97" s="540"/>
      <c r="E97" s="179"/>
      <c r="F97" s="179"/>
      <c r="G97" s="538"/>
      <c r="H97" s="539"/>
      <c r="I97" s="539"/>
      <c r="J97" s="540"/>
      <c r="K97" s="179"/>
      <c r="L97" s="210"/>
    </row>
    <row r="98" spans="1:12" x14ac:dyDescent="0.2">
      <c r="A98" s="209"/>
      <c r="B98" s="541"/>
      <c r="C98" s="542"/>
      <c r="D98" s="543"/>
      <c r="E98" s="179"/>
      <c r="F98" s="179"/>
      <c r="G98" s="541"/>
      <c r="H98" s="542"/>
      <c r="I98" s="542"/>
      <c r="J98" s="543"/>
      <c r="K98" s="179"/>
      <c r="L98" s="210"/>
    </row>
    <row r="99" spans="1:12" x14ac:dyDescent="0.2">
      <c r="A99" s="209"/>
      <c r="B99" s="541"/>
      <c r="C99" s="542"/>
      <c r="D99" s="543"/>
      <c r="E99" s="179"/>
      <c r="F99" s="179"/>
      <c r="G99" s="541"/>
      <c r="H99" s="542"/>
      <c r="I99" s="542"/>
      <c r="J99" s="543"/>
      <c r="K99" s="179"/>
      <c r="L99" s="210"/>
    </row>
    <row r="100" spans="1:12" x14ac:dyDescent="0.2">
      <c r="A100" s="209"/>
      <c r="B100" s="541"/>
      <c r="C100" s="542"/>
      <c r="D100" s="543"/>
      <c r="E100" s="179"/>
      <c r="F100" s="179"/>
      <c r="G100" s="541"/>
      <c r="H100" s="542"/>
      <c r="I100" s="542"/>
      <c r="J100" s="543"/>
      <c r="K100" s="179"/>
      <c r="L100" s="210"/>
    </row>
    <row r="101" spans="1:12" x14ac:dyDescent="0.2">
      <c r="A101" s="209"/>
      <c r="B101" s="541"/>
      <c r="C101" s="542"/>
      <c r="D101" s="543"/>
      <c r="E101" s="179"/>
      <c r="F101" s="179"/>
      <c r="G101" s="541"/>
      <c r="H101" s="542"/>
      <c r="I101" s="542"/>
      <c r="J101" s="543"/>
      <c r="K101" s="179"/>
      <c r="L101" s="210"/>
    </row>
    <row r="102" spans="1:12" x14ac:dyDescent="0.2">
      <c r="A102" s="212" t="str">
        <f>D11</f>
        <v/>
      </c>
      <c r="B102" s="541"/>
      <c r="C102" s="542"/>
      <c r="D102" s="543"/>
      <c r="E102" s="179"/>
      <c r="F102" s="179"/>
      <c r="G102" s="541"/>
      <c r="H102" s="542"/>
      <c r="I102" s="542"/>
      <c r="J102" s="543"/>
      <c r="K102" s="179"/>
      <c r="L102" s="210"/>
    </row>
    <row r="103" spans="1:12" x14ac:dyDescent="0.2">
      <c r="A103" s="209"/>
      <c r="B103" s="541"/>
      <c r="C103" s="542"/>
      <c r="D103" s="543"/>
      <c r="E103" s="179"/>
      <c r="F103" s="179"/>
      <c r="G103" s="541"/>
      <c r="H103" s="542"/>
      <c r="I103" s="542"/>
      <c r="J103" s="543"/>
      <c r="K103" s="179"/>
      <c r="L103" s="210"/>
    </row>
    <row r="104" spans="1:12" x14ac:dyDescent="0.2">
      <c r="A104" s="209"/>
      <c r="B104" s="541"/>
      <c r="C104" s="542"/>
      <c r="D104" s="543"/>
      <c r="E104" s="179"/>
      <c r="F104" s="179"/>
      <c r="G104" s="541"/>
      <c r="H104" s="542"/>
      <c r="I104" s="542"/>
      <c r="J104" s="543"/>
      <c r="K104" s="179"/>
      <c r="L104" s="210"/>
    </row>
    <row r="105" spans="1:12" x14ac:dyDescent="0.2">
      <c r="A105" s="209"/>
      <c r="B105" s="541"/>
      <c r="C105" s="542"/>
      <c r="D105" s="543"/>
      <c r="E105" s="179"/>
      <c r="F105" s="179"/>
      <c r="G105" s="541"/>
      <c r="H105" s="542"/>
      <c r="I105" s="542"/>
      <c r="J105" s="543"/>
      <c r="K105" s="179"/>
      <c r="L105" s="210"/>
    </row>
    <row r="106" spans="1:12" x14ac:dyDescent="0.2">
      <c r="A106" s="209"/>
      <c r="B106" s="541"/>
      <c r="C106" s="542"/>
      <c r="D106" s="543"/>
      <c r="E106" s="179"/>
      <c r="F106" s="179"/>
      <c r="G106" s="541"/>
      <c r="H106" s="542"/>
      <c r="I106" s="542"/>
      <c r="J106" s="543"/>
      <c r="K106" s="179"/>
      <c r="L106" s="210"/>
    </row>
    <row r="107" spans="1:12" ht="13.5" thickBot="1" x14ac:dyDescent="0.25">
      <c r="A107" s="209"/>
      <c r="B107" s="544"/>
      <c r="C107" s="545"/>
      <c r="D107" s="546"/>
      <c r="E107" s="179"/>
      <c r="F107" s="179"/>
      <c r="G107" s="544"/>
      <c r="H107" s="545"/>
      <c r="I107" s="545"/>
      <c r="J107" s="546"/>
      <c r="K107" s="179"/>
      <c r="L107" s="210"/>
    </row>
    <row r="108" spans="1:12" ht="48.6" customHeight="1" thickBot="1" x14ac:dyDescent="0.25">
      <c r="A108" s="209"/>
      <c r="B108" s="179"/>
      <c r="C108" s="179"/>
      <c r="D108" s="179"/>
      <c r="E108" s="179"/>
      <c r="F108" s="179"/>
      <c r="G108" s="179"/>
      <c r="H108" s="179"/>
      <c r="I108" s="179"/>
      <c r="J108" s="179"/>
      <c r="K108" s="179"/>
      <c r="L108" s="210"/>
    </row>
    <row r="109" spans="1:12" x14ac:dyDescent="0.2">
      <c r="A109" s="209"/>
      <c r="B109" s="538"/>
      <c r="C109" s="539"/>
      <c r="D109" s="540"/>
      <c r="E109" s="179"/>
      <c r="F109" s="179"/>
      <c r="G109" s="538"/>
      <c r="H109" s="539"/>
      <c r="I109" s="539"/>
      <c r="J109" s="540"/>
      <c r="K109" s="179"/>
      <c r="L109" s="210"/>
    </row>
    <row r="110" spans="1:12" x14ac:dyDescent="0.2">
      <c r="A110" s="209"/>
      <c r="B110" s="541"/>
      <c r="C110" s="542"/>
      <c r="D110" s="543"/>
      <c r="E110" s="179"/>
      <c r="F110" s="179"/>
      <c r="G110" s="541"/>
      <c r="H110" s="542"/>
      <c r="I110" s="542"/>
      <c r="J110" s="543"/>
      <c r="K110" s="179"/>
      <c r="L110" s="210"/>
    </row>
    <row r="111" spans="1:12" x14ac:dyDescent="0.2">
      <c r="A111" s="209"/>
      <c r="B111" s="541"/>
      <c r="C111" s="542"/>
      <c r="D111" s="543"/>
      <c r="E111" s="179"/>
      <c r="F111" s="179"/>
      <c r="G111" s="541"/>
      <c r="H111" s="542"/>
      <c r="I111" s="542"/>
      <c r="J111" s="543"/>
      <c r="K111" s="179"/>
      <c r="L111" s="210"/>
    </row>
    <row r="112" spans="1:12" x14ac:dyDescent="0.2">
      <c r="A112" s="209"/>
      <c r="B112" s="541"/>
      <c r="C112" s="542"/>
      <c r="D112" s="543"/>
      <c r="E112" s="179"/>
      <c r="F112" s="179"/>
      <c r="G112" s="541"/>
      <c r="H112" s="542"/>
      <c r="I112" s="542"/>
      <c r="J112" s="543"/>
      <c r="K112" s="179"/>
      <c r="L112" s="210"/>
    </row>
    <row r="113" spans="1:12" x14ac:dyDescent="0.2">
      <c r="A113" s="209"/>
      <c r="B113" s="541"/>
      <c r="C113" s="542"/>
      <c r="D113" s="543"/>
      <c r="E113" s="179"/>
      <c r="F113" s="179"/>
      <c r="G113" s="541"/>
      <c r="H113" s="542"/>
      <c r="I113" s="542"/>
      <c r="J113" s="543"/>
      <c r="K113" s="179"/>
      <c r="L113" s="210"/>
    </row>
    <row r="114" spans="1:12" x14ac:dyDescent="0.2">
      <c r="A114" s="212" t="str">
        <f>D12</f>
        <v/>
      </c>
      <c r="B114" s="541"/>
      <c r="C114" s="542"/>
      <c r="D114" s="543"/>
      <c r="E114" s="179"/>
      <c r="F114" s="179"/>
      <c r="G114" s="541"/>
      <c r="H114" s="542"/>
      <c r="I114" s="542"/>
      <c r="J114" s="543"/>
      <c r="K114" s="179"/>
      <c r="L114" s="210"/>
    </row>
    <row r="115" spans="1:12" x14ac:dyDescent="0.2">
      <c r="A115" s="209"/>
      <c r="B115" s="541"/>
      <c r="C115" s="542"/>
      <c r="D115" s="543"/>
      <c r="E115" s="179"/>
      <c r="F115" s="179"/>
      <c r="G115" s="541"/>
      <c r="H115" s="542"/>
      <c r="I115" s="542"/>
      <c r="J115" s="543"/>
      <c r="K115" s="179"/>
      <c r="L115" s="210"/>
    </row>
    <row r="116" spans="1:12" x14ac:dyDescent="0.2">
      <c r="A116" s="209"/>
      <c r="B116" s="541"/>
      <c r="C116" s="542"/>
      <c r="D116" s="543"/>
      <c r="E116" s="179"/>
      <c r="F116" s="179"/>
      <c r="G116" s="541"/>
      <c r="H116" s="542"/>
      <c r="I116" s="542"/>
      <c r="J116" s="543"/>
      <c r="K116" s="179"/>
      <c r="L116" s="210"/>
    </row>
    <row r="117" spans="1:12" x14ac:dyDescent="0.2">
      <c r="A117" s="209"/>
      <c r="B117" s="541"/>
      <c r="C117" s="542"/>
      <c r="D117" s="543"/>
      <c r="E117" s="179"/>
      <c r="F117" s="179"/>
      <c r="G117" s="541"/>
      <c r="H117" s="542"/>
      <c r="I117" s="542"/>
      <c r="J117" s="543"/>
      <c r="K117" s="179"/>
      <c r="L117" s="210"/>
    </row>
    <row r="118" spans="1:12" x14ac:dyDescent="0.2">
      <c r="A118" s="209"/>
      <c r="B118" s="541"/>
      <c r="C118" s="542"/>
      <c r="D118" s="543"/>
      <c r="E118" s="179"/>
      <c r="F118" s="179"/>
      <c r="G118" s="541"/>
      <c r="H118" s="542"/>
      <c r="I118" s="542"/>
      <c r="J118" s="543"/>
      <c r="K118" s="179"/>
      <c r="L118" s="210"/>
    </row>
    <row r="119" spans="1:12" ht="13.5" thickBot="1" x14ac:dyDescent="0.25">
      <c r="A119" s="209"/>
      <c r="B119" s="544"/>
      <c r="C119" s="545"/>
      <c r="D119" s="546"/>
      <c r="E119" s="179"/>
      <c r="F119" s="179"/>
      <c r="G119" s="544"/>
      <c r="H119" s="545"/>
      <c r="I119" s="545"/>
      <c r="J119" s="546"/>
      <c r="K119" s="179"/>
      <c r="L119" s="210"/>
    </row>
    <row r="120" spans="1:12" ht="13.5" thickBot="1" x14ac:dyDescent="0.25">
      <c r="A120" s="213"/>
      <c r="B120" s="214"/>
      <c r="C120" s="215"/>
      <c r="D120" s="215"/>
      <c r="E120" s="215"/>
      <c r="F120" s="215"/>
      <c r="G120" s="215"/>
      <c r="H120" s="215"/>
      <c r="I120" s="215"/>
      <c r="J120" s="215"/>
      <c r="K120" s="215"/>
      <c r="L120" s="216"/>
    </row>
    <row r="122" spans="1:12" x14ac:dyDescent="0.2">
      <c r="B122" s="217" t="s">
        <v>422</v>
      </c>
    </row>
  </sheetData>
  <sheetProtection algorithmName="SHA-512" hashValue="2eE2DdEZ09B3xbwGca4CnmjpAB15Y83F/k6lOoLDS1wlA1i15VHP9hvLcWQ+UTAUd7Tv1i6TbcJN9KpFU2DaEg==" saltValue="fbQLf6n5mGOla+CTbhPEpw==" spinCount="100000" sheet="1" selectLockedCells="1"/>
  <mergeCells count="72">
    <mergeCell ref="G11:L11"/>
    <mergeCell ref="A1:L1"/>
    <mergeCell ref="A2:L2"/>
    <mergeCell ref="O2:S2"/>
    <mergeCell ref="A4:C4"/>
    <mergeCell ref="D4:L4"/>
    <mergeCell ref="G5:L5"/>
    <mergeCell ref="G6:L6"/>
    <mergeCell ref="G7:L7"/>
    <mergeCell ref="G8:L8"/>
    <mergeCell ref="G9:L9"/>
    <mergeCell ref="G10:L10"/>
    <mergeCell ref="A25:C25"/>
    <mergeCell ref="G12:L12"/>
    <mergeCell ref="A14:C14"/>
    <mergeCell ref="B15:C15"/>
    <mergeCell ref="D15:E15"/>
    <mergeCell ref="F15:G15"/>
    <mergeCell ref="H15:I15"/>
    <mergeCell ref="J15:K15"/>
    <mergeCell ref="B16:C16"/>
    <mergeCell ref="D16:E16"/>
    <mergeCell ref="F16:G16"/>
    <mergeCell ref="H16:I16"/>
    <mergeCell ref="J16:K16"/>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B31:C31"/>
    <mergeCell ref="D31:E31"/>
    <mergeCell ref="F31:G31"/>
    <mergeCell ref="H31:I31"/>
    <mergeCell ref="D32:E32"/>
    <mergeCell ref="F32:G32"/>
    <mergeCell ref="H32:I32"/>
    <mergeCell ref="B33:C33"/>
    <mergeCell ref="D33:E33"/>
    <mergeCell ref="F33:G33"/>
    <mergeCell ref="H33:I33"/>
    <mergeCell ref="B109:D119"/>
    <mergeCell ref="G109:J119"/>
    <mergeCell ref="O1:S1"/>
    <mergeCell ref="B73:D83"/>
    <mergeCell ref="G73:J83"/>
    <mergeCell ref="B85:D95"/>
    <mergeCell ref="G85:J95"/>
    <mergeCell ref="B97:D107"/>
    <mergeCell ref="G97:J107"/>
    <mergeCell ref="B37:D47"/>
    <mergeCell ref="G37:J47"/>
    <mergeCell ref="B49:D59"/>
    <mergeCell ref="G49:J59"/>
    <mergeCell ref="B61:D71"/>
    <mergeCell ref="G61:J71"/>
    <mergeCell ref="B32:C32"/>
  </mergeCells>
  <conditionalFormatting sqref="B17:C23">
    <cfRule type="cellIs" dxfId="7" priority="7" operator="greaterThanOrEqual">
      <formula>3</formula>
    </cfRule>
  </conditionalFormatting>
  <conditionalFormatting sqref="D17:E23">
    <cfRule type="cellIs" dxfId="6" priority="6" operator="greaterThanOrEqual">
      <formula>8</formula>
    </cfRule>
  </conditionalFormatting>
  <conditionalFormatting sqref="F17:G23">
    <cfRule type="cellIs" dxfId="5" priority="5" operator="lessThan">
      <formula>4</formula>
    </cfRule>
  </conditionalFormatting>
  <conditionalFormatting sqref="H17:I23">
    <cfRule type="notContainsText" dxfId="4" priority="4" operator="notContains" text="A">
      <formula>ISERROR(SEARCH("A",H17))</formula>
    </cfRule>
  </conditionalFormatting>
  <conditionalFormatting sqref="B27:E33">
    <cfRule type="cellIs" dxfId="3" priority="3" operator="lessThan">
      <formula>7</formula>
    </cfRule>
  </conditionalFormatting>
  <conditionalFormatting sqref="B120">
    <cfRule type="expression" dxfId="2" priority="2">
      <formula>$F$6=""</formula>
    </cfRule>
  </conditionalFormatting>
  <conditionalFormatting sqref="B122">
    <cfRule type="expression" dxfId="1" priority="1">
      <formula>$F$6=""</formula>
    </cfRule>
  </conditionalFormatting>
  <conditionalFormatting sqref="D4:L4">
    <cfRule type="expression" dxfId="0" priority="8">
      <formula>$O$18=3</formula>
    </cfRule>
  </conditionalFormatting>
  <dataValidations count="4">
    <dataValidation type="list" allowBlank="1" showInputMessage="1" showErrorMessage="1" sqref="L17:L23 J27:J33" xr:uid="{0D0ED37B-D7BF-4355-89A1-866D878212D1}">
      <formula1>"PASS,FAIL"</formula1>
    </dataValidation>
    <dataValidation type="list" allowBlank="1" showInputMessage="1" showErrorMessage="1" sqref="C6:C12" xr:uid="{C020FEA1-DF59-464A-8C6E-940E0C09FF9F}">
      <formula1>$Q$6:$Q$11</formula1>
    </dataValidation>
    <dataValidation type="list" allowBlank="1" showInputMessage="1" showErrorMessage="1" sqref="B6:B12" xr:uid="{B9758F44-8E8D-4A38-B2F5-9E07E7F41CDC}">
      <formula1>$S$6:$S$8</formula1>
    </dataValidation>
    <dataValidation type="list" allowBlank="1" showInputMessage="1" showErrorMessage="1" sqref="A6:A12" xr:uid="{5AB93E81-BD4A-4363-B731-F463ED80FDC3}">
      <formula1>$O$6:$O$8</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01F97E3476634BA34014C51C2DB2C5" ma:contentTypeVersion="3" ma:contentTypeDescription="Create a new document." ma:contentTypeScope="" ma:versionID="9105451ccdacca2c613de5d539448c95">
  <xsd:schema xmlns:xsd="http://www.w3.org/2001/XMLSchema" xmlns:xs="http://www.w3.org/2001/XMLSchema" xmlns:p="http://schemas.microsoft.com/office/2006/metadata/properties" xmlns:ns2="87ce1fa3-e845-41e8-97e3-d568edfc621e" xmlns:ns3="faea43c1-2be2-45b9-8164-eb414a10e758" targetNamespace="http://schemas.microsoft.com/office/2006/metadata/properties" ma:root="true" ma:fieldsID="167afae62d545eceb5efdce3e36adb48" ns2:_="" ns3:_="">
    <xsd:import namespace="87ce1fa3-e845-41e8-97e3-d568edfc621e"/>
    <xsd:import namespace="faea43c1-2be2-45b9-8164-eb414a10e758"/>
    <xsd:element name="properties">
      <xsd:complexType>
        <xsd:sequence>
          <xsd:element name="documentManagement">
            <xsd:complexType>
              <xsd:all>
                <xsd:element ref="ns2:Description0"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ce1fa3-e845-41e8-97e3-d568edfc621e"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Text">
          <xsd:maxLength value="255"/>
        </xsd:restriction>
      </xsd:simpleType>
    </xsd:element>
    <xsd:element name="Order0" ma:index="9" nillable="true" ma:displayName="Order"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faea43c1-2be2-45b9-8164-eb414a10e758"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escription0 xmlns="87ce1fa3-e845-41e8-97e3-d568edfc621e">Secondary Qualification for JDM F17X2.  Use only if there are prior primary qualifications.</Description0>
    <Order0 xmlns="87ce1fa3-e845-41e8-97e3-d568edfc621e">5</Order0>
  </documentManagement>
</p:properties>
</file>

<file path=customXml/itemProps1.xml><?xml version="1.0" encoding="utf-8"?>
<ds:datastoreItem xmlns:ds="http://schemas.openxmlformats.org/officeDocument/2006/customXml" ds:itemID="{21471E71-7D16-424E-AB5D-E847C5D5AF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ce1fa3-e845-41e8-97e3-d568edfc621e"/>
    <ds:schemaRef ds:uri="faea43c1-2be2-45b9-8164-eb414a10e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0C9ABE-06B9-41B8-94E4-B4B16F3C1AE2}">
  <ds:schemaRefs>
    <ds:schemaRef ds:uri="http://schemas.microsoft.com/sharepoint/v3/contenttype/forms"/>
  </ds:schemaRefs>
</ds:datastoreItem>
</file>

<file path=customXml/itemProps3.xml><?xml version="1.0" encoding="utf-8"?>
<ds:datastoreItem xmlns:ds="http://schemas.openxmlformats.org/officeDocument/2006/customXml" ds:itemID="{75928907-29A3-4E9E-9949-AE1F3264368B}">
  <ds:schemaRefs>
    <ds:schemaRef ds:uri="http://purl.org/dc/terms/"/>
    <ds:schemaRef ds:uri="http://schemas.microsoft.com/office/infopath/2007/PartnerControls"/>
    <ds:schemaRef ds:uri="http://schemas.microsoft.com/office/2006/documentManagement/types"/>
    <ds:schemaRef ds:uri="87ce1fa3-e845-41e8-97e3-d568edfc621e"/>
    <ds:schemaRef ds:uri="http://purl.org/dc/elements/1.1/"/>
    <ds:schemaRef ds:uri="http://schemas.microsoft.com/office/2006/metadata/properties"/>
    <ds:schemaRef ds:uri="faea43c1-2be2-45b9-8164-eb414a10e758"/>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Form Instructions</vt:lpstr>
      <vt:lpstr>Process Information2</vt:lpstr>
      <vt:lpstr>Results Table2</vt:lpstr>
      <vt:lpstr>Edge Coverage Report</vt:lpstr>
      <vt:lpstr>Photos</vt:lpstr>
      <vt:lpstr>'Edge Coverage Report'!Print_Area</vt:lpstr>
      <vt:lpstr>'Form Instructions'!Print_Area</vt:lpstr>
      <vt:lpstr>'Results Table2'!Print_Area</vt:lpstr>
      <vt:lpstr>'Process Information2'!Print_Titles</vt:lpstr>
      <vt:lpstr>'Results Table2'!Print_Titles</vt:lpstr>
    </vt:vector>
  </TitlesOfParts>
  <Company>Deere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Scott Knoll</dc:creator>
  <cp:lastModifiedBy>Knoll Scott</cp:lastModifiedBy>
  <cp:lastPrinted>2020-06-18T11:54:59Z</cp:lastPrinted>
  <dcterms:created xsi:type="dcterms:W3CDTF">2009-02-02T19:11:29Z</dcterms:created>
  <dcterms:modified xsi:type="dcterms:W3CDTF">2021-01-25T21:00:36Z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0x0101000801F97E3476634BA34014C51C2DB2C5</vt:lpwstr>
  </property>
  <property fmtid="{D5CDD505-2E9C-101B-9397-08002B2CF9AE}" pid="3" name="TemplateUrl">
    <vt:lpwstr/>
  </property>
  <property fmtid="{D5CDD505-2E9C-101B-9397-08002B2CF9AE}" pid="4" name="Order">
    <vt:r8>1200</vt:r8>
  </property>
  <property fmtid="{D5CDD505-2E9C-101B-9397-08002B2CF9AE}" pid="5" name="xd_ProgID">
    <vt:lpwstr/>
  </property>
</Properties>
</file>